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16" i="1"/>
  <c r="P13" i="1"/>
  <c r="AA13" i="1" s="1"/>
  <c r="P11" i="1"/>
  <c r="Y11" i="1" s="1"/>
  <c r="AA11" i="1" s="1"/>
  <c r="P9" i="1"/>
  <c r="R9" i="1" s="1"/>
  <c r="S9" i="1" s="1"/>
  <c r="P10" i="1"/>
  <c r="Y10" i="1" s="1"/>
  <c r="AA10" i="1" s="1"/>
  <c r="P7" i="1"/>
  <c r="P6" i="1"/>
  <c r="P8" i="1"/>
  <c r="R8" i="1" s="1"/>
  <c r="S8" i="1" s="1"/>
  <c r="P12" i="1"/>
  <c r="M18" i="1" l="1"/>
  <c r="M24" i="1"/>
  <c r="M20" i="1"/>
  <c r="M23" i="1"/>
  <c r="M17" i="1"/>
  <c r="M16" i="1"/>
  <c r="M22" i="1"/>
  <c r="M19" i="1"/>
  <c r="M25" i="1"/>
  <c r="M21" i="1"/>
  <c r="Q13" i="1"/>
  <c r="U13" i="1" s="1"/>
  <c r="X13" i="1" s="1"/>
  <c r="Y13" i="1"/>
  <c r="R11" i="1"/>
  <c r="S11" i="1" s="1"/>
  <c r="U11" i="1"/>
  <c r="Y9" i="1"/>
  <c r="AA9" i="1" s="1"/>
  <c r="U9" i="1"/>
  <c r="U10" i="1"/>
  <c r="R10" i="1"/>
  <c r="S10" i="1" s="1"/>
  <c r="Q7" i="1"/>
  <c r="R7" i="1" s="1"/>
  <c r="S7" i="1" s="1"/>
  <c r="Q6" i="1"/>
  <c r="U8" i="1"/>
  <c r="Q12" i="1"/>
  <c r="U12" i="1" s="1"/>
  <c r="X12" i="1" s="1"/>
  <c r="Y12" i="1"/>
  <c r="P5" i="1"/>
  <c r="P4" i="1"/>
  <c r="V11" i="1" l="1"/>
  <c r="X11" i="1"/>
  <c r="V10" i="1"/>
  <c r="W10" i="1" s="1"/>
  <c r="X10" i="1"/>
  <c r="W13" i="1"/>
  <c r="V9" i="1"/>
  <c r="W12" i="1"/>
  <c r="Y7" i="1"/>
  <c r="R6" i="1"/>
  <c r="S6" i="1" s="1"/>
  <c r="Z6" i="1"/>
  <c r="U7" i="1"/>
  <c r="X7" i="1" s="1"/>
  <c r="U6" i="1"/>
  <c r="Z7" i="1"/>
  <c r="Y6" i="1"/>
  <c r="V8" i="1"/>
  <c r="AA12" i="1"/>
  <c r="Y8" i="1"/>
  <c r="Q5" i="1"/>
  <c r="R5" i="1" s="1"/>
  <c r="S5" i="1" s="1"/>
  <c r="Q4" i="1"/>
  <c r="U4" i="1" s="1"/>
  <c r="B3" i="1"/>
  <c r="H1" i="1"/>
  <c r="W11" i="1" l="1"/>
  <c r="W9" i="1"/>
  <c r="X9" i="1"/>
  <c r="V6" i="1"/>
  <c r="X6" i="1"/>
  <c r="AA6" i="1"/>
  <c r="AA7" i="1"/>
  <c r="W6" i="1"/>
  <c r="V7" i="1"/>
  <c r="W7" i="1"/>
  <c r="W8" i="1"/>
  <c r="X8" i="1"/>
  <c r="V4" i="1"/>
  <c r="U5" i="1"/>
  <c r="R4" i="1"/>
  <c r="T4" i="1" s="1"/>
  <c r="AA8" i="1"/>
  <c r="Z5" i="1"/>
  <c r="Y4" i="1"/>
  <c r="Y5" i="1"/>
  <c r="Z4" i="1"/>
  <c r="V5" i="1" l="1"/>
  <c r="X5" i="1" s="1"/>
  <c r="B17" i="1" s="1"/>
  <c r="X4" i="1"/>
  <c r="S4" i="1"/>
  <c r="W5" i="1"/>
  <c r="AA5" i="1"/>
  <c r="H29" i="1" s="1"/>
  <c r="AA4" i="1"/>
  <c r="E29" i="1" l="1"/>
  <c r="H23" i="1"/>
  <c r="H31" i="1"/>
  <c r="B29" i="1"/>
  <c r="H25" i="1"/>
  <c r="E23" i="1"/>
  <c r="H17" i="1"/>
  <c r="H19" i="1"/>
  <c r="E11" i="1"/>
  <c r="B23" i="1"/>
  <c r="H11" i="1"/>
  <c r="H13" i="1"/>
  <c r="E17" i="1"/>
  <c r="B5" i="1"/>
  <c r="B11" i="1"/>
  <c r="E5" i="1"/>
  <c r="H7" i="1"/>
  <c r="H5" i="1"/>
  <c r="W4" i="1"/>
</calcChain>
</file>

<file path=xl/sharedStrings.xml><?xml version="1.0" encoding="utf-8"?>
<sst xmlns="http://schemas.openxmlformats.org/spreadsheetml/2006/main" count="53" uniqueCount="26">
  <si>
    <t>²</t>
    <phoneticPr fontId="1"/>
  </si>
  <si>
    <t>公式１</t>
    <rPh sb="0" eb="2">
      <t>コウシキ</t>
    </rPh>
    <phoneticPr fontId="1"/>
  </si>
  <si>
    <t>公式２</t>
    <rPh sb="0" eb="2">
      <t>コウシキ</t>
    </rPh>
    <phoneticPr fontId="1"/>
  </si>
  <si>
    <t>公式３</t>
    <rPh sb="0" eb="2">
      <t>コウシキ</t>
    </rPh>
    <phoneticPr fontId="1"/>
  </si>
  <si>
    <t>公式４</t>
    <rPh sb="0" eb="2">
      <t>コウシキ</t>
    </rPh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</si>
  <si>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</si>
  <si>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</si>
  <si>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</si>
  <si>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</si>
  <si>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</si>
  <si>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</si>
  <si>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</si>
  <si>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</si>
  <si>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</si>
  <si>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</si>
  <si>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</si>
  <si>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</si>
  <si>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</si>
  <si>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</si>
  <si>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</si>
  <si>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x</t>
    <phoneticPr fontId="1"/>
  </si>
  <si>
    <t>α</t>
    <phoneticPr fontId="1"/>
  </si>
  <si>
    <t>β</t>
    <phoneticPr fontId="1"/>
  </si>
  <si>
    <t>ｂ</t>
    <phoneticPr fontId="1"/>
  </si>
  <si>
    <t>ｃ</t>
    <phoneticPr fontId="1"/>
  </si>
  <si>
    <r>
      <t>いろいろな式の因数分解１</t>
    </r>
    <r>
      <rPr>
        <b/>
        <sz val="12"/>
        <rFont val="HGP行書体"/>
        <family val="4"/>
        <charset val="128"/>
      </rPr>
      <t>①</t>
    </r>
    <rPh sb="5" eb="6">
      <t>シキ</t>
    </rPh>
    <rPh sb="7" eb="9">
      <t>インスウ</t>
    </rPh>
    <rPh sb="9" eb="11">
      <t>ブンカイ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</si>
</sst>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2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8.75" style="1" customWidth="1"/>
    <col min="9" max="11" width="5" style="1" customWidth="1"/>
    <col min="12" max="12" width="8.875" style="1" customWidth="1"/>
    <col min="13" max="13" width="3.125" style="1" customWidth="1"/>
    <col min="14" max="14" width="3.75" style="1" customWidth="1"/>
    <col min="15" max="15" width="1.875" style="1" customWidth="1"/>
    <col min="16" max="22" width="3.75" style="1" customWidth="1"/>
    <col min="23" max="24" width="10" style="1" customWidth="1"/>
    <col min="25" max="26" width="3.75" style="1" customWidth="1"/>
    <col min="27" max="27" width="15" style="1" customWidth="1"/>
    <col min="28" max="28" width="5" style="1" customWidth="1"/>
    <col min="29" max="16384" width="9" style="1"/>
  </cols>
  <sheetData>
    <row r="1" spans="1:27" ht="30" customHeight="1" x14ac:dyDescent="0.25">
      <c r="A1" s="16"/>
      <c r="B1" s="18" t="s">
        <v>25</v>
      </c>
      <c r="H1" s="11" t="str">
        <f ca="1">MID(CELL("filename"),SEARCH("[",CELL("filename"))+1, SEARCH("]",CELL("filename"))-SEARCH("[",CELL("filename"))-5)&amp;"  岐阜県中学校数学科研究部会"</f>
        <v>H30.1.P33.  岐阜県中学校数学科研究部会</v>
      </c>
    </row>
    <row r="2" spans="1:27" ht="18.75" customHeight="1" x14ac:dyDescent="0.2">
      <c r="A2" s="16"/>
      <c r="B2" s="5"/>
      <c r="F2" s="4" t="s">
        <v>7</v>
      </c>
      <c r="G2" s="10" t="s">
        <v>6</v>
      </c>
      <c r="H2" s="9"/>
    </row>
    <row r="3" spans="1:27" ht="30" customHeight="1" x14ac:dyDescent="0.2">
      <c r="B3" s="12">
        <f ca="1">TODAY()</f>
        <v>43103</v>
      </c>
      <c r="C3" s="6" t="s">
        <v>9</v>
      </c>
      <c r="D3" s="17"/>
      <c r="E3" s="3"/>
      <c r="F3" s="7"/>
      <c r="H3" s="8" t="s">
        <v>8</v>
      </c>
      <c r="P3" s="19" t="s">
        <v>21</v>
      </c>
      <c r="Q3" s="19" t="s">
        <v>22</v>
      </c>
      <c r="R3" s="19" t="s">
        <v>23</v>
      </c>
      <c r="S3" s="19"/>
      <c r="T3" s="19"/>
      <c r="U3" s="19" t="s">
        <v>24</v>
      </c>
      <c r="V3" s="19"/>
    </row>
    <row r="4" spans="1:27" ht="15" customHeight="1" x14ac:dyDescent="0.15">
      <c r="F4" s="2"/>
      <c r="G4" s="8"/>
      <c r="L4" s="1" t="s">
        <v>1</v>
      </c>
      <c r="M4" s="8">
        <v>1</v>
      </c>
      <c r="N4" s="1" t="s">
        <v>20</v>
      </c>
      <c r="O4" s="1" t="s">
        <v>0</v>
      </c>
      <c r="P4" s="1">
        <f ca="1">INT(RAND()*4+2)*IF(RAND()&lt;0.5,-1,1)</f>
        <v>-4</v>
      </c>
      <c r="Q4" s="1">
        <f ca="1">INT(RAND()*(ABS(P4)-1)+1)*IF(RAND()&lt;0.5,-1,1)</f>
        <v>-3</v>
      </c>
      <c r="R4" s="1">
        <f ca="1">P4+Q4</f>
        <v>-7</v>
      </c>
      <c r="S4" s="1" t="str">
        <f ca="1">IF(R4=-1,"-",IF(R4=1,"+",TEXT(R4,"+0;-0;0")))</f>
        <v>-7</v>
      </c>
      <c r="T4" s="1">
        <f ca="1">IF(R4=-1,"-",IF(R4=1,"",R4))</f>
        <v>-7</v>
      </c>
      <c r="U4" s="1">
        <f ca="1">P4*Q4</f>
        <v>12</v>
      </c>
      <c r="V4" s="1" t="str">
        <f ca="1">TEXT(U4,"+0;-0;0")</f>
        <v>+12</v>
      </c>
      <c r="W4" s="1" t="str">
        <f ca="1">CONCATENATE($N4,$O4,$S4,$N4,$V4)</f>
        <v>x²-7x+12</v>
      </c>
      <c r="X4" s="1" t="str">
        <f ca="1">CONCATENATE($T4,$N4,$V4,"+",$N4,$O4)</f>
        <v>-7x+12+x²</v>
      </c>
      <c r="Y4" s="1" t="str">
        <f ca="1">TEXT(IF(ABS(P4)&lt;ABS(Q4),P4,Q4),"+0;-0;0")</f>
        <v>-3</v>
      </c>
      <c r="Z4" s="1" t="str">
        <f ca="1">TEXT(IF(ABS(P4)&lt;ABS(Q4),Q4,P4),"+0;-0;0")</f>
        <v>-4</v>
      </c>
      <c r="AA4" s="1" t="str">
        <f ca="1">CONCATENATE("(",N4,Y4,")(",N4,Z4,")")</f>
        <v>(x-3)(x-4)</v>
      </c>
    </row>
    <row r="5" spans="1:27" ht="22.5" customHeight="1" x14ac:dyDescent="0.15">
      <c r="A5" s="13" t="s">
        <v>10</v>
      </c>
      <c r="B5" s="14" t="str">
        <f ca="1">VLOOKUP(M16,$M$4:$X$13,12)</f>
        <v>x+x²-5</v>
      </c>
      <c r="C5" s="14"/>
      <c r="D5" s="13" t="s">
        <v>11</v>
      </c>
      <c r="E5" s="14" t="str">
        <f ca="1">VLOOKUP(M17,$M$4:$X$13,12)</f>
        <v>-4-3x+x²</v>
      </c>
      <c r="F5" s="15"/>
      <c r="G5" s="13" t="s">
        <v>10</v>
      </c>
      <c r="H5" s="14" t="str">
        <f ca="1">VLOOKUP(M16,$M$4:$AA$13,15)</f>
        <v>(x-1)(x+5)</v>
      </c>
      <c r="M5" s="8">
        <v>2</v>
      </c>
      <c r="N5" s="1" t="s">
        <v>20</v>
      </c>
      <c r="O5" s="1" t="s">
        <v>0</v>
      </c>
      <c r="P5" s="1">
        <f ca="1">INT(RAND()*4+2)*IF(RAND()&lt;0.5,-1,1)</f>
        <v>5</v>
      </c>
      <c r="Q5" s="1">
        <f ca="1">INT(RAND()*(ABS(P5)-1)+1)*IF(RAND()&lt;0.5,-1,1)</f>
        <v>-1</v>
      </c>
      <c r="R5" s="1">
        <f ca="1">P5+Q5</f>
        <v>4</v>
      </c>
      <c r="S5" s="1" t="str">
        <f ca="1">IF(R5=-1,"-",IF(R5=1,"+",TEXT(R5,"+0;-0;0")))</f>
        <v>+4</v>
      </c>
      <c r="U5" s="1">
        <f ca="1">P5*Q5</f>
        <v>-5</v>
      </c>
      <c r="V5" s="1" t="str">
        <f ca="1">TEXT(U5,"+0;-0;0")</f>
        <v>-5</v>
      </c>
      <c r="W5" s="1" t="str">
        <f ca="1">CONCATENATE($N5,$O5,$S5,$N5,$U5)</f>
        <v>x²+4x-5</v>
      </c>
      <c r="X5" s="1" t="str">
        <f t="shared" ref="X5:X9" ca="1" si="0">CONCATENATE($T5,$N5,"+",$N5,$O5,$V5)</f>
        <v>x+x²-5</v>
      </c>
      <c r="Y5" s="1" t="str">
        <f ca="1">TEXT(IF(ABS(P5)&lt;ABS(Q5),P5,Q5),"+0;-0;0")</f>
        <v>-1</v>
      </c>
      <c r="Z5" s="1" t="str">
        <f ca="1">TEXT(IF(ABS(P5)&lt;ABS(Q5),Q5,P5),"+0;-0;0")</f>
        <v>+5</v>
      </c>
      <c r="AA5" s="1" t="str">
        <f ca="1">CONCATENATE("(",N5,Y5,")(",N5,Z5,")")</f>
        <v>(x-1)(x+5)</v>
      </c>
    </row>
    <row r="6" spans="1:27" ht="22.5" customHeight="1" x14ac:dyDescent="0.15">
      <c r="A6" s="13"/>
      <c r="B6" s="14"/>
      <c r="C6" s="14"/>
      <c r="D6" s="13"/>
      <c r="E6" s="14"/>
      <c r="F6" s="15"/>
      <c r="G6" s="13"/>
      <c r="H6" s="14"/>
      <c r="M6" s="8">
        <v>3</v>
      </c>
      <c r="N6" s="1" t="s">
        <v>5</v>
      </c>
      <c r="O6" s="1" t="s">
        <v>0</v>
      </c>
      <c r="P6" s="1">
        <f ca="1">INT(RAND()*4+2)*IF(RAND()&lt;0.5,-1,1)</f>
        <v>5</v>
      </c>
      <c r="Q6" s="1">
        <f ca="1">INT(RAND()*(ABS(P6)-1)+1)*IF(RAND()&lt;0.5,-1,1)</f>
        <v>2</v>
      </c>
      <c r="R6" s="1">
        <f ca="1">P6+Q6</f>
        <v>7</v>
      </c>
      <c r="S6" s="1" t="str">
        <f ca="1">IF(R6=-1,"-",IF(R6=1,"+",TEXT(R6,"+0;-0;0")))</f>
        <v>+7</v>
      </c>
      <c r="U6" s="1">
        <f ca="1">P6*Q6</f>
        <v>10</v>
      </c>
      <c r="V6" s="1" t="str">
        <f ca="1">TEXT(U6,"+0;-0;0")</f>
        <v>+10</v>
      </c>
      <c r="W6" s="1" t="str">
        <f ca="1">CONCATENATE($N6,$O6,$S6,$N6,$U6)</f>
        <v>x²+7x10</v>
      </c>
      <c r="X6" s="1" t="str">
        <f t="shared" ref="X6:X10" ca="1" si="1">CONCATENATE($U6,"+",$N6,$O6,$S6,$N6)</f>
        <v>10+x²+7x</v>
      </c>
      <c r="Y6" s="1" t="str">
        <f ca="1">TEXT(IF(ABS(P6)&lt;ABS(Q6),P6,Q6),"+0;-0;0")</f>
        <v>+2</v>
      </c>
      <c r="Z6" s="1" t="str">
        <f ca="1">TEXT(IF(ABS(P6)&lt;ABS(Q6),Q6,P6),"+0;-0;0")</f>
        <v>+5</v>
      </c>
      <c r="AA6" s="1" t="str">
        <f ca="1">CONCATENATE("(",N6,Y6,")(",N6,Z6,")")</f>
        <v>(x+2)(x+5)</v>
      </c>
    </row>
    <row r="7" spans="1:27" ht="22.5" customHeight="1" x14ac:dyDescent="0.15">
      <c r="A7" s="13"/>
      <c r="B7" s="14"/>
      <c r="C7" s="14"/>
      <c r="D7" s="13"/>
      <c r="E7" s="14"/>
      <c r="F7" s="15"/>
      <c r="G7" s="13" t="s">
        <v>11</v>
      </c>
      <c r="H7" s="14" t="str">
        <f ca="1">VLOOKUP(M17,$M$4:$AA$13,15)</f>
        <v>(x+1)(x-4)</v>
      </c>
      <c r="M7" s="8">
        <v>4</v>
      </c>
      <c r="N7" s="1" t="s">
        <v>5</v>
      </c>
      <c r="O7" s="1" t="s">
        <v>0</v>
      </c>
      <c r="P7" s="1">
        <f ca="1">INT(RAND()*4+2)*IF(RAND()&lt;0.5,-1,1)</f>
        <v>-4</v>
      </c>
      <c r="Q7" s="1">
        <f ca="1">INT(RAND()*(ABS(P7)-1)+1)*IF(RAND()&lt;0.5,-1,1)</f>
        <v>1</v>
      </c>
      <c r="R7" s="1">
        <f ca="1">P7+Q7</f>
        <v>-3</v>
      </c>
      <c r="S7" s="1" t="str">
        <f ca="1">IF(R7=-1,"-",IF(R7=1,"+",TEXT(R7,"+0;-0;0")))</f>
        <v>-3</v>
      </c>
      <c r="U7" s="1">
        <f ca="1">P7*Q7</f>
        <v>-4</v>
      </c>
      <c r="V7" s="1" t="str">
        <f ca="1">TEXT(U7,"+0;-0;0")</f>
        <v>-4</v>
      </c>
      <c r="W7" s="1" t="str">
        <f ca="1">CONCATENATE($N7,$O7,$S7,$N7,$U7)</f>
        <v>x²-3x-4</v>
      </c>
      <c r="X7" s="1" t="str">
        <f t="shared" ref="X7" ca="1" si="2">CONCATENATE($U7,$S7,$N7,"+",$N7,$O7)</f>
        <v>-4-3x+x²</v>
      </c>
      <c r="Y7" s="1" t="str">
        <f ca="1">TEXT(IF(ABS(P7)&lt;ABS(Q7),P7,Q7),"+0;-0;0")</f>
        <v>+1</v>
      </c>
      <c r="Z7" s="1" t="str">
        <f ca="1">TEXT(IF(ABS(P7)&lt;ABS(Q7),Q7,P7),"+0;-0;0")</f>
        <v>-4</v>
      </c>
      <c r="AA7" s="1" t="str">
        <f ca="1">CONCATENATE("(",N7,Y7,")(",N7,Z7,")")</f>
        <v>(x+1)(x-4)</v>
      </c>
    </row>
    <row r="8" spans="1:27" ht="22.5" customHeight="1" x14ac:dyDescent="0.15">
      <c r="A8" s="13"/>
      <c r="B8" s="14"/>
      <c r="C8" s="14"/>
      <c r="D8" s="13"/>
      <c r="E8" s="14"/>
      <c r="F8" s="15"/>
      <c r="G8" s="13"/>
      <c r="H8" s="14"/>
      <c r="L8" s="1" t="s">
        <v>2</v>
      </c>
      <c r="M8" s="8">
        <v>5</v>
      </c>
      <c r="N8" s="1" t="s">
        <v>5</v>
      </c>
      <c r="O8" s="1" t="s">
        <v>0</v>
      </c>
      <c r="P8" s="1">
        <f ca="1">INT(RAND()*5+1)</f>
        <v>2</v>
      </c>
      <c r="R8" s="1">
        <f ca="1">P8*2</f>
        <v>4</v>
      </c>
      <c r="S8" s="1" t="str">
        <f ca="1">IF(R8="-1","-",IF(R8="+1","+",TEXT(R8,"+0;-0;0")))</f>
        <v>+4</v>
      </c>
      <c r="U8" s="1">
        <f ca="1">P8*P8</f>
        <v>4</v>
      </c>
      <c r="V8" s="1" t="str">
        <f ca="1">TEXT(U8,"+0;-0;0")</f>
        <v>+4</v>
      </c>
      <c r="W8" s="1" t="str">
        <f ca="1">CONCATENATE($N8,$O8,$S8,$N8,$V8)</f>
        <v>x²+4x+4</v>
      </c>
      <c r="X8" s="1" t="str">
        <f t="shared" ref="X8" ca="1" si="3">CONCATENATE($T8,$N8,$V8,"+",$N8,$O8)</f>
        <v>x+4+x²</v>
      </c>
      <c r="Y8" s="1" t="str">
        <f ca="1">TEXT(P8,"+0;-0;0")</f>
        <v>+2</v>
      </c>
      <c r="AA8" s="1" t="str">
        <f ca="1">CONCATENATE("(",N8,Y8,")",O8)</f>
        <v>(x+2)²</v>
      </c>
    </row>
    <row r="9" spans="1:27" ht="22.5" customHeight="1" x14ac:dyDescent="0.15">
      <c r="A9" s="13"/>
      <c r="B9" s="14"/>
      <c r="C9" s="14"/>
      <c r="D9" s="13"/>
      <c r="E9" s="14"/>
      <c r="F9" s="15"/>
      <c r="G9" s="13"/>
      <c r="H9" s="14"/>
      <c r="M9" s="8">
        <v>6</v>
      </c>
      <c r="N9" s="1" t="s">
        <v>5</v>
      </c>
      <c r="O9" s="1" t="s">
        <v>0</v>
      </c>
      <c r="P9" s="1">
        <f ca="1">INT(RAND()*5+1)</f>
        <v>2</v>
      </c>
      <c r="R9" s="1">
        <f ca="1">P9*2</f>
        <v>4</v>
      </c>
      <c r="S9" s="1" t="str">
        <f ca="1">IF(R9="-1","-",IF(R9="+1","+",TEXT(R9,"+0;-0;0")))</f>
        <v>+4</v>
      </c>
      <c r="U9" s="1">
        <f ca="1">P9*P9</f>
        <v>4</v>
      </c>
      <c r="V9" s="1" t="str">
        <f ca="1">TEXT(U9,"+0;-0;0")</f>
        <v>+4</v>
      </c>
      <c r="W9" s="1" t="str">
        <f ca="1">CONCATENATE($N9,$O9,$S9,$N9,$V9)</f>
        <v>x²+4x+4</v>
      </c>
      <c r="X9" s="1" t="str">
        <f t="shared" ca="1" si="0"/>
        <v>x+x²+4</v>
      </c>
      <c r="Y9" s="1" t="str">
        <f ca="1">TEXT(P9,"+0;-0;0")</f>
        <v>+2</v>
      </c>
      <c r="AA9" s="1" t="str">
        <f ca="1">CONCATENATE("(",N9,Y9,")",O9)</f>
        <v>(x+2)²</v>
      </c>
    </row>
    <row r="10" spans="1:27" ht="22.5" customHeight="1" x14ac:dyDescent="0.15">
      <c r="A10" s="13"/>
      <c r="B10" s="14"/>
      <c r="C10" s="14"/>
      <c r="D10" s="13"/>
      <c r="E10" s="14"/>
      <c r="F10" s="15"/>
      <c r="G10" s="13"/>
      <c r="H10" s="14"/>
      <c r="L10" s="1" t="s">
        <v>3</v>
      </c>
      <c r="M10" s="8">
        <v>7</v>
      </c>
      <c r="N10" s="1" t="s">
        <v>5</v>
      </c>
      <c r="O10" s="1" t="s">
        <v>0</v>
      </c>
      <c r="P10" s="1">
        <f ca="1">INT(RAND()*5+1)*(-1)</f>
        <v>-1</v>
      </c>
      <c r="R10" s="1">
        <f ca="1">P10*2</f>
        <v>-2</v>
      </c>
      <c r="S10" s="1" t="str">
        <f ca="1">IF(R10="-1","-",IF(R10="+1","+",TEXT(R10,"+0;-0;0")))</f>
        <v>-2</v>
      </c>
      <c r="U10" s="1">
        <f ca="1">P10*P10</f>
        <v>1</v>
      </c>
      <c r="V10" s="1" t="str">
        <f ca="1">TEXT(U10,"+0;-0;0")</f>
        <v>+1</v>
      </c>
      <c r="W10" s="1" t="str">
        <f ca="1">CONCATENATE($N10,$O10,$S10,$N10,$V10)</f>
        <v>x²-2x+1</v>
      </c>
      <c r="X10" s="1" t="str">
        <f t="shared" ca="1" si="1"/>
        <v>1+x²-2x</v>
      </c>
      <c r="Y10" s="1" t="str">
        <f ca="1">TEXT(P10,"+0;-0;0")</f>
        <v>-1</v>
      </c>
      <c r="AA10" s="1" t="str">
        <f ca="1">CONCATENATE("(",N10,Y10,")",O10)</f>
        <v>(x-1)²</v>
      </c>
    </row>
    <row r="11" spans="1:27" ht="22.5" customHeight="1" x14ac:dyDescent="0.15">
      <c r="A11" s="13" t="s">
        <v>12</v>
      </c>
      <c r="B11" s="14" t="str">
        <f ca="1">VLOOKUP(M18,$M$4:$X$13,12)</f>
        <v>x+4+x²</v>
      </c>
      <c r="C11" s="14"/>
      <c r="D11" s="13" t="s">
        <v>13</v>
      </c>
      <c r="E11" s="14" t="str">
        <f ca="1">VLOOKUP(M19,$M$4:$X$13,12)</f>
        <v>-7x+12+x²</v>
      </c>
      <c r="F11" s="15"/>
      <c r="G11" s="13" t="s">
        <v>12</v>
      </c>
      <c r="H11" s="14" t="str">
        <f ca="1">VLOOKUP(M18,$M$4:$AA$13,15)</f>
        <v>(x+2)²</v>
      </c>
      <c r="M11" s="8">
        <v>8</v>
      </c>
      <c r="N11" s="1" t="s">
        <v>5</v>
      </c>
      <c r="O11" s="1" t="s">
        <v>0</v>
      </c>
      <c r="P11" s="1">
        <f ca="1">INT(RAND()*5+1)*(-1)</f>
        <v>-5</v>
      </c>
      <c r="R11" s="1">
        <f ca="1">P11*2</f>
        <v>-10</v>
      </c>
      <c r="S11" s="1" t="str">
        <f ca="1">IF(R11="-1","-",IF(R11="+1","+",TEXT(R11,"+0;-0;0")))</f>
        <v>-10</v>
      </c>
      <c r="U11" s="1">
        <f ca="1">P11*P11</f>
        <v>25</v>
      </c>
      <c r="V11" s="1" t="str">
        <f ca="1">TEXT(U11,"+0;-0;0")</f>
        <v>+25</v>
      </c>
      <c r="W11" s="1" t="str">
        <f ca="1">CONCATENATE($N11,$O11,$S11,$N11,$V11)</f>
        <v>x²-10x+25</v>
      </c>
      <c r="X11" s="1" t="str">
        <f t="shared" ref="X11" ca="1" si="4">CONCATENATE($U11,$S11,$N11,"+",$N11,$O11)</f>
        <v>25-10x+x²</v>
      </c>
      <c r="Y11" s="1" t="str">
        <f ca="1">TEXT(P11,"+0;-0;0")</f>
        <v>-5</v>
      </c>
      <c r="AA11" s="1" t="str">
        <f ca="1">CONCATENATE("(",N11,Y11,")",O11)</f>
        <v>(x-5)²</v>
      </c>
    </row>
    <row r="12" spans="1:27" ht="22.5" customHeight="1" x14ac:dyDescent="0.15">
      <c r="A12" s="13"/>
      <c r="B12" s="14"/>
      <c r="C12" s="14"/>
      <c r="D12" s="13"/>
      <c r="E12" s="14"/>
      <c r="F12" s="15"/>
      <c r="G12" s="13"/>
      <c r="H12" s="14"/>
      <c r="L12" s="1" t="s">
        <v>4</v>
      </c>
      <c r="M12" s="8">
        <v>9</v>
      </c>
      <c r="N12" s="1" t="s">
        <v>5</v>
      </c>
      <c r="O12" s="1" t="s">
        <v>0</v>
      </c>
      <c r="P12" s="1">
        <f ca="1">INT(RAND()*5+1)</f>
        <v>2</v>
      </c>
      <c r="Q12" s="1">
        <f ca="1">P12*(-1)</f>
        <v>-2</v>
      </c>
      <c r="U12" s="1" t="str">
        <f ca="1">TEXT(P12*Q12,"+0;-0;0")</f>
        <v>-4</v>
      </c>
      <c r="W12" s="1" t="str">
        <f ca="1">CONCATENATE($N12,$O12,$U12)</f>
        <v>x²-4</v>
      </c>
      <c r="X12" s="1" t="str">
        <f ca="1">CONCATENATE($U12,"+",$N12,$O12)</f>
        <v>-4+x²</v>
      </c>
      <c r="Y12" s="1" t="str">
        <f ca="1">TEXT(P12,"+0;-0;0")</f>
        <v>+2</v>
      </c>
      <c r="AA12" s="1" t="str">
        <f ca="1">CONCATENATE("(",N12,Y12,")(",N12,Q12,")")</f>
        <v>(x+2)(x-2)</v>
      </c>
    </row>
    <row r="13" spans="1:27" ht="22.5" customHeight="1" x14ac:dyDescent="0.15">
      <c r="A13" s="13"/>
      <c r="B13" s="14"/>
      <c r="C13" s="14"/>
      <c r="D13" s="13"/>
      <c r="E13" s="14"/>
      <c r="F13" s="15"/>
      <c r="G13" s="13" t="s">
        <v>13</v>
      </c>
      <c r="H13" s="14" t="str">
        <f ca="1">VLOOKUP(M19,$M$4:$AA$13,15)</f>
        <v>(x-3)(x-4)</v>
      </c>
      <c r="M13" s="1">
        <v>10</v>
      </c>
      <c r="N13" s="1" t="s">
        <v>5</v>
      </c>
      <c r="O13" s="1" t="s">
        <v>0</v>
      </c>
      <c r="P13" s="1">
        <f ca="1">INT(RAND()*5+1)</f>
        <v>1</v>
      </c>
      <c r="Q13" s="1">
        <f ca="1">P13*(-1)</f>
        <v>-1</v>
      </c>
      <c r="U13" s="1" t="str">
        <f ca="1">TEXT(P13*Q13,"+0;-0;0")</f>
        <v>-1</v>
      </c>
      <c r="W13" s="1" t="str">
        <f ca="1">CONCATENATE(ABS($U13),"-",$N13,$O13)</f>
        <v>1-x²</v>
      </c>
      <c r="X13" s="1" t="str">
        <f ca="1">CONCATENATE("-",$N13,$O13,"+",ABS($U13))</f>
        <v>-x²+1</v>
      </c>
      <c r="Y13" s="1" t="str">
        <f ca="1">TEXT(P13,"+0;-0;0")</f>
        <v>+1</v>
      </c>
      <c r="AA13" s="1" t="str">
        <f ca="1">CONCATENATE("(",P13,"+",N13,")(",P13,"-",N13,")")</f>
        <v>(1+x)(1-x)</v>
      </c>
    </row>
    <row r="14" spans="1:27" ht="22.5" customHeight="1" x14ac:dyDescent="0.15">
      <c r="A14" s="13"/>
      <c r="B14" s="14"/>
      <c r="C14" s="14"/>
      <c r="D14" s="13"/>
      <c r="E14" s="14"/>
      <c r="F14" s="15"/>
      <c r="G14" s="13"/>
      <c r="H14" s="14"/>
    </row>
    <row r="15" spans="1:27" ht="22.5" customHeight="1" x14ac:dyDescent="0.15">
      <c r="A15" s="13"/>
      <c r="B15" s="14"/>
      <c r="C15" s="14"/>
      <c r="D15" s="13"/>
      <c r="E15" s="14"/>
      <c r="F15" s="15"/>
      <c r="G15" s="13"/>
      <c r="H15" s="14"/>
    </row>
    <row r="16" spans="1:27" ht="22.5" customHeight="1" x14ac:dyDescent="0.15">
      <c r="A16" s="13"/>
      <c r="B16" s="14"/>
      <c r="C16" s="14"/>
      <c r="D16" s="13"/>
      <c r="E16" s="14"/>
      <c r="F16" s="15"/>
      <c r="G16" s="13"/>
      <c r="H16" s="14"/>
      <c r="L16" s="1">
        <f ca="1">RAND()</f>
        <v>0.81560714940466394</v>
      </c>
      <c r="M16" s="1">
        <f ca="1">RANK(L16,$L$16:$L$25)</f>
        <v>2</v>
      </c>
    </row>
    <row r="17" spans="1:13" ht="22.5" customHeight="1" x14ac:dyDescent="0.15">
      <c r="A17" s="13" t="s">
        <v>14</v>
      </c>
      <c r="B17" s="14" t="str">
        <f ca="1">VLOOKUP(M20,$M$4:$X$13,12)</f>
        <v>-4+x²</v>
      </c>
      <c r="C17" s="14"/>
      <c r="D17" s="13" t="s">
        <v>15</v>
      </c>
      <c r="E17" s="14" t="str">
        <f ca="1">VLOOKUP(M21,$M$4:$X$13,12)</f>
        <v>10+x²+7x</v>
      </c>
      <c r="F17" s="15"/>
      <c r="G17" s="13" t="s">
        <v>14</v>
      </c>
      <c r="H17" s="14" t="str">
        <f ca="1">VLOOKUP(M20,$M$4:$AA$13,15)</f>
        <v>(x+2)(x-2)</v>
      </c>
      <c r="L17" s="1">
        <f t="shared" ref="L17:L25" ca="1" si="5">RAND()</f>
        <v>0.40191073314251335</v>
      </c>
      <c r="M17" s="1">
        <f t="shared" ref="M17:M25" ca="1" si="6">RANK(L17,$L$16:$L$25)</f>
        <v>4</v>
      </c>
    </row>
    <row r="18" spans="1:13" ht="22.5" customHeight="1" x14ac:dyDescent="0.15">
      <c r="A18" s="13"/>
      <c r="B18" s="14"/>
      <c r="C18" s="14"/>
      <c r="D18" s="13"/>
      <c r="E18" s="14"/>
      <c r="F18" s="15"/>
      <c r="G18" s="13"/>
      <c r="H18" s="14"/>
      <c r="L18" s="1">
        <f t="shared" ca="1" si="5"/>
        <v>0.39838284864587714</v>
      </c>
      <c r="M18" s="1">
        <f t="shared" ca="1" si="6"/>
        <v>5</v>
      </c>
    </row>
    <row r="19" spans="1:13" ht="22.5" customHeight="1" x14ac:dyDescent="0.15">
      <c r="A19" s="13"/>
      <c r="B19" s="14"/>
      <c r="C19" s="14"/>
      <c r="D19" s="13"/>
      <c r="E19" s="14"/>
      <c r="F19" s="15"/>
      <c r="G19" s="13" t="s">
        <v>15</v>
      </c>
      <c r="H19" s="14" t="str">
        <f ca="1">VLOOKUP(M21,$M$4:$AA$13,15)</f>
        <v>(x+2)(x+5)</v>
      </c>
      <c r="L19" s="1">
        <f t="shared" ca="1" si="5"/>
        <v>0.93913645302009263</v>
      </c>
      <c r="M19" s="1">
        <f t="shared" ca="1" si="6"/>
        <v>1</v>
      </c>
    </row>
    <row r="20" spans="1:13" ht="22.5" customHeight="1" x14ac:dyDescent="0.15">
      <c r="A20" s="13"/>
      <c r="B20" s="14"/>
      <c r="C20" s="14"/>
      <c r="D20" s="13"/>
      <c r="E20" s="14"/>
      <c r="F20" s="15"/>
      <c r="G20" s="13"/>
      <c r="H20" s="14"/>
      <c r="L20" s="1">
        <f t="shared" ca="1" si="5"/>
        <v>0.20449092562306426</v>
      </c>
      <c r="M20" s="1">
        <f t="shared" ca="1" si="6"/>
        <v>9</v>
      </c>
    </row>
    <row r="21" spans="1:13" ht="22.5" customHeight="1" x14ac:dyDescent="0.15">
      <c r="A21" s="13"/>
      <c r="B21" s="14"/>
      <c r="C21" s="14"/>
      <c r="D21" s="13"/>
      <c r="E21" s="14"/>
      <c r="F21" s="15"/>
      <c r="G21" s="13"/>
      <c r="H21" s="14"/>
      <c r="L21" s="1">
        <f t="shared" ca="1" si="5"/>
        <v>0.60512366261414874</v>
      </c>
      <c r="M21" s="1">
        <f t="shared" ca="1" si="6"/>
        <v>3</v>
      </c>
    </row>
    <row r="22" spans="1:13" ht="22.5" customHeight="1" x14ac:dyDescent="0.15">
      <c r="A22" s="13"/>
      <c r="B22" s="14"/>
      <c r="C22" s="14"/>
      <c r="D22" s="13"/>
      <c r="E22" s="14"/>
      <c r="F22" s="15"/>
      <c r="G22" s="13"/>
      <c r="H22" s="14"/>
      <c r="L22" s="1">
        <f t="shared" ca="1" si="5"/>
        <v>3.5209724488427518E-4</v>
      </c>
      <c r="M22" s="1">
        <f t="shared" ca="1" si="6"/>
        <v>10</v>
      </c>
    </row>
    <row r="23" spans="1:13" ht="22.5" customHeight="1" x14ac:dyDescent="0.15">
      <c r="A23" s="13" t="s">
        <v>16</v>
      </c>
      <c r="B23" s="14" t="str">
        <f ca="1">VLOOKUP(M22,$M$4:$X$13,12)</f>
        <v>-x²+1</v>
      </c>
      <c r="C23" s="14"/>
      <c r="D23" s="13" t="s">
        <v>17</v>
      </c>
      <c r="E23" s="14" t="str">
        <f ca="1">VLOOKUP(M23,$M$4:$X$13,12)</f>
        <v>x+x²+4</v>
      </c>
      <c r="F23" s="15"/>
      <c r="G23" s="13" t="s">
        <v>16</v>
      </c>
      <c r="H23" s="14" t="str">
        <f ca="1">VLOOKUP(M22,$M$4:$AA$13,15)</f>
        <v>(1+x)(1-x)</v>
      </c>
      <c r="L23" s="1">
        <f t="shared" ca="1" si="5"/>
        <v>0.34076860147766386</v>
      </c>
      <c r="M23" s="1">
        <f t="shared" ca="1" si="6"/>
        <v>6</v>
      </c>
    </row>
    <row r="24" spans="1:13" ht="22.5" customHeight="1" x14ac:dyDescent="0.15">
      <c r="A24" s="13"/>
      <c r="B24" s="14"/>
      <c r="C24" s="14"/>
      <c r="D24" s="13"/>
      <c r="E24" s="14"/>
      <c r="F24" s="15"/>
      <c r="G24" s="13"/>
      <c r="H24" s="14"/>
      <c r="L24" s="1">
        <f t="shared" ca="1" si="5"/>
        <v>0.32780278204435165</v>
      </c>
      <c r="M24" s="1">
        <f t="shared" ca="1" si="6"/>
        <v>7</v>
      </c>
    </row>
    <row r="25" spans="1:13" ht="22.5" customHeight="1" x14ac:dyDescent="0.15">
      <c r="A25" s="13"/>
      <c r="B25" s="14"/>
      <c r="C25" s="14"/>
      <c r="D25" s="13"/>
      <c r="E25" s="14"/>
      <c r="F25" s="15"/>
      <c r="G25" s="13" t="s">
        <v>17</v>
      </c>
      <c r="H25" s="14" t="str">
        <f ca="1">VLOOKUP(M23,$M$4:$AA$13,15)</f>
        <v>(x+2)²</v>
      </c>
      <c r="L25" s="1">
        <f t="shared" ca="1" si="5"/>
        <v>0.32729882654488263</v>
      </c>
      <c r="M25" s="1">
        <f t="shared" ca="1" si="6"/>
        <v>8</v>
      </c>
    </row>
    <row r="26" spans="1:13" ht="22.5" customHeight="1" x14ac:dyDescent="0.15">
      <c r="A26" s="13"/>
      <c r="B26" s="14"/>
      <c r="C26" s="14"/>
      <c r="D26" s="13"/>
      <c r="E26" s="14"/>
      <c r="F26" s="15"/>
      <c r="G26" s="13"/>
      <c r="H26" s="14"/>
    </row>
    <row r="27" spans="1:13" ht="22.5" customHeight="1" x14ac:dyDescent="0.15">
      <c r="A27" s="13"/>
      <c r="B27" s="14"/>
      <c r="C27" s="14"/>
      <c r="D27" s="13"/>
      <c r="E27" s="14"/>
      <c r="F27" s="15"/>
      <c r="G27" s="13"/>
      <c r="H27" s="14"/>
    </row>
    <row r="28" spans="1:13" ht="22.5" customHeight="1" x14ac:dyDescent="0.15">
      <c r="A28" s="13"/>
      <c r="B28" s="14"/>
      <c r="C28" s="14"/>
      <c r="D28" s="13"/>
      <c r="E28" s="14"/>
      <c r="F28" s="15"/>
      <c r="G28" s="13"/>
      <c r="H28" s="14"/>
    </row>
    <row r="29" spans="1:13" ht="22.5" customHeight="1" x14ac:dyDescent="0.15">
      <c r="A29" s="13" t="s">
        <v>18</v>
      </c>
      <c r="B29" s="14" t="str">
        <f ca="1">VLOOKUP(M24,$M$4:$X$13,12)</f>
        <v>1+x²-2x</v>
      </c>
      <c r="C29" s="14"/>
      <c r="D29" s="13" t="s">
        <v>19</v>
      </c>
      <c r="E29" s="14" t="str">
        <f ca="1">VLOOKUP(M25,$M$4:$X$13,12)</f>
        <v>25-10x+x²</v>
      </c>
      <c r="F29" s="15"/>
      <c r="G29" s="13" t="s">
        <v>18</v>
      </c>
      <c r="H29" s="14" t="str">
        <f ca="1">VLOOKUP(M24,$M$4:$AA$13,15)</f>
        <v>(x-1)²</v>
      </c>
    </row>
    <row r="30" spans="1:13" ht="22.5" customHeight="1" x14ac:dyDescent="0.15">
      <c r="A30" s="13"/>
      <c r="B30" s="14"/>
      <c r="C30" s="14"/>
      <c r="D30" s="13"/>
      <c r="E30" s="14"/>
      <c r="F30" s="15"/>
      <c r="G30" s="13"/>
      <c r="H30" s="14"/>
    </row>
    <row r="31" spans="1:13" ht="22.5" customHeight="1" x14ac:dyDescent="0.15">
      <c r="A31" s="13"/>
      <c r="B31" s="14"/>
      <c r="C31" s="14"/>
      <c r="D31" s="13"/>
      <c r="E31" s="14"/>
      <c r="F31" s="15"/>
      <c r="G31" s="13" t="s">
        <v>19</v>
      </c>
      <c r="H31" s="14" t="str">
        <f ca="1">VLOOKUP(M25,$M$4:$AA$13,15)</f>
        <v>(x-5)²</v>
      </c>
    </row>
    <row r="32" spans="1:13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phoneticPr fontId="1"/>
  <pageMargins left="0.7" right="0.39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k.Endou</cp:lastModifiedBy>
  <cp:lastPrinted>2018-01-01T05:25:50Z</cp:lastPrinted>
  <dcterms:created xsi:type="dcterms:W3CDTF">2017-12-30T05:58:49Z</dcterms:created>
  <dcterms:modified xsi:type="dcterms:W3CDTF">2018-01-03T02:13:38Z</dcterms:modified>
</cp:coreProperties>
</file>