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'Sheet1'!$A$1:$W$60</definedName>
  </definedNames>
  <calcPr fullCalcOnLoad="1"/>
</workbook>
</file>

<file path=xl/sharedStrings.xml><?xml version="1.0" encoding="utf-8"?>
<sst xmlns="http://schemas.openxmlformats.org/spreadsheetml/2006/main" count="118" uniqueCount="46">
  <si>
    <t>①</t>
  </si>
  <si>
    <t>解　　答</t>
  </si>
  <si>
    <t>　　年　　組　　番　名前</t>
  </si>
  <si>
    <t>底面積が</t>
  </si>
  <si>
    <t>cm</t>
  </si>
  <si>
    <t>の</t>
  </si>
  <si>
    <t>で，高さが</t>
  </si>
  <si>
    <t>○</t>
  </si>
  <si>
    <t>底面</t>
  </si>
  <si>
    <t>①</t>
  </si>
  <si>
    <t>②</t>
  </si>
  <si>
    <t>三角形</t>
  </si>
  <si>
    <t>四角形</t>
  </si>
  <si>
    <t>五角形</t>
  </si>
  <si>
    <t>正方形</t>
  </si>
  <si>
    <t>長方形</t>
  </si>
  <si>
    <t>高さ</t>
  </si>
  <si>
    <t>cm</t>
  </si>
  <si>
    <t>底面が１辺</t>
  </si>
  <si>
    <t>底面の縦</t>
  </si>
  <si>
    <t>，</t>
  </si>
  <si>
    <t>横</t>
  </si>
  <si>
    <t>cmの</t>
  </si>
  <si>
    <t>③</t>
  </si>
  <si>
    <t>底面の半径が</t>
  </si>
  <si>
    <t>④</t>
  </si>
  <si>
    <t>π</t>
  </si>
  <si>
    <t>⑤</t>
  </si>
  <si>
    <t>⑥</t>
  </si>
  <si>
    <t>⑦</t>
  </si>
  <si>
    <t>⑧</t>
  </si>
  <si>
    <t>⑨</t>
  </si>
  <si>
    <t>⑩</t>
  </si>
  <si>
    <t>三角すい</t>
  </si>
  <si>
    <t>四角すい</t>
  </si>
  <si>
    <t>五角すい</t>
  </si>
  <si>
    <t>六角形</t>
  </si>
  <si>
    <t>六角すい</t>
  </si>
  <si>
    <t>角すいや円すいの体積を求めよう</t>
  </si>
  <si>
    <t>次の体積を求めなさい。（ただし，円周率はπとする。）</t>
  </si>
  <si>
    <t>正四角すい</t>
  </si>
  <si>
    <t>円</t>
  </si>
  <si>
    <t>円すい</t>
  </si>
  <si>
    <t>の</t>
  </si>
  <si>
    <t>cm の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</si>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</sst>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1.75390625" style="1" customWidth="1"/>
    <col min="3" max="3" width="11.625" style="1" customWidth="1"/>
    <col min="4" max="4" width="3.125" style="0" customWidth="1"/>
    <col min="5" max="5" width="2.50390625" style="0" customWidth="1"/>
    <col min="6" max="6" width="1.37890625" style="1" customWidth="1"/>
    <col min="7" max="7" width="2.25390625" style="0" customWidth="1"/>
    <col min="8" max="8" width="3.125" style="1" customWidth="1"/>
    <col min="9" max="9" width="5.25390625" style="1" customWidth="1"/>
    <col min="10" max="10" width="3.00390625" style="1" customWidth="1"/>
    <col min="11" max="11" width="5.875" style="1" customWidth="1"/>
    <col min="12" max="12" width="3.00390625" style="1" customWidth="1"/>
    <col min="13" max="13" width="3.125" style="1" customWidth="1"/>
    <col min="14" max="14" width="2.75390625" style="1" customWidth="1"/>
    <col min="15" max="16" width="3.125" style="1" customWidth="1"/>
    <col min="17" max="17" width="4.125" style="0" customWidth="1"/>
    <col min="18" max="18" width="11.875" style="0" customWidth="1"/>
    <col min="19" max="19" width="5.375" style="0" customWidth="1"/>
    <col min="20" max="20" width="4.875" style="1" customWidth="1"/>
    <col min="21" max="21" width="3.00390625" style="0" customWidth="1"/>
    <col min="22" max="22" width="2.875" style="0" customWidth="1"/>
    <col min="23" max="23" width="3.00390625" style="0" customWidth="1"/>
    <col min="24" max="24" width="3.375" style="0" customWidth="1"/>
    <col min="25" max="27" width="4.75390625" style="0" customWidth="1"/>
    <col min="28" max="28" width="4.50390625" style="0" customWidth="1"/>
    <col min="29" max="29" width="7.375" style="0" customWidth="1"/>
    <col min="31" max="31" width="10.625" style="0" customWidth="1"/>
  </cols>
  <sheetData>
    <row r="1" spans="1:23" ht="16.5" customHeight="1">
      <c r="A1" s="4" t="s">
        <v>38</v>
      </c>
      <c r="B1" s="4"/>
      <c r="R1" s="3"/>
      <c r="S1" s="16"/>
      <c r="T1" s="7"/>
      <c r="U1" s="7"/>
      <c r="V1" s="7"/>
      <c r="W1" s="1" t="str">
        <f ca="1">MID(CELL("filename"),SEARCH("[",CELL("filename"))+1,SEARCH("]",CELL("filename"))-SEARCH("[",CELL("filename"))-5)&amp;"  岐阜県中学校数学科研究部会"</f>
        <v>110930  岐阜県中学校数学科研究部会</v>
      </c>
    </row>
    <row r="2" spans="1:23" ht="16.5" customHeight="1">
      <c r="A2" s="4"/>
      <c r="B2" s="4"/>
      <c r="C2" s="19">
        <f ca="1">TODAY()</f>
        <v>41845</v>
      </c>
      <c r="R2" s="3"/>
      <c r="S2" s="21" t="s">
        <v>45</v>
      </c>
      <c r="T2" s="22"/>
      <c r="U2" s="22"/>
      <c r="V2" s="22"/>
      <c r="W2" s="22"/>
    </row>
    <row r="3" spans="7:22" ht="16.5" customHeight="1">
      <c r="G3" s="17"/>
      <c r="H3" s="17"/>
      <c r="I3" s="15" t="s">
        <v>2</v>
      </c>
      <c r="J3" s="15"/>
      <c r="K3" s="15"/>
      <c r="L3" s="15"/>
      <c r="M3" s="15"/>
      <c r="N3" s="15"/>
      <c r="O3" s="15"/>
      <c r="P3" s="15"/>
      <c r="Q3" s="15"/>
      <c r="R3" s="18"/>
      <c r="S3" s="23" t="s">
        <v>1</v>
      </c>
      <c r="T3" s="24"/>
      <c r="U3" s="24"/>
      <c r="V3" s="24"/>
    </row>
    <row r="4" spans="1:28" ht="16.5" customHeight="1">
      <c r="A4" s="2" t="s">
        <v>7</v>
      </c>
      <c r="B4" s="8" t="s">
        <v>39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2"/>
      <c r="T4" s="9"/>
      <c r="U4" s="9"/>
      <c r="V4" s="3"/>
      <c r="Y4" t="s">
        <v>8</v>
      </c>
      <c r="Z4" t="s">
        <v>9</v>
      </c>
      <c r="AA4" t="s">
        <v>10</v>
      </c>
      <c r="AB4" t="s">
        <v>16</v>
      </c>
    </row>
    <row r="5" spans="18:22" ht="6" customHeight="1">
      <c r="R5" s="3"/>
      <c r="S5" s="13"/>
      <c r="T5" s="10"/>
      <c r="U5" s="3"/>
      <c r="V5" s="3"/>
    </row>
    <row r="6" spans="1:31" ht="13.5">
      <c r="A6" t="s">
        <v>0</v>
      </c>
      <c r="C6" s="2" t="s">
        <v>3</v>
      </c>
      <c r="D6">
        <f>Y6</f>
        <v>6</v>
      </c>
      <c r="E6" s="2" t="s">
        <v>4</v>
      </c>
      <c r="F6" s="6">
        <v>2</v>
      </c>
      <c r="G6" t="s">
        <v>5</v>
      </c>
      <c r="H6" s="20" t="str">
        <f>VLOOKUP(Y6,$AC$6:$AE$11,2)</f>
        <v>六角形</v>
      </c>
      <c r="I6" s="20"/>
      <c r="J6" s="20" t="s">
        <v>6</v>
      </c>
      <c r="K6" s="20"/>
      <c r="L6" s="1">
        <f>AB6</f>
        <v>9</v>
      </c>
      <c r="M6" s="2" t="s">
        <v>4</v>
      </c>
      <c r="N6" s="2" t="s">
        <v>5</v>
      </c>
      <c r="O6" s="5" t="str">
        <f>VLOOKUP(Y6,$AC$6:$AE$11,3)</f>
        <v>六角すい</v>
      </c>
      <c r="P6" s="5"/>
      <c r="R6" s="3"/>
      <c r="S6" s="14" t="s">
        <v>9</v>
      </c>
      <c r="T6" s="10">
        <f>Y6*AB6/3</f>
        <v>18</v>
      </c>
      <c r="U6" s="3" t="s">
        <v>17</v>
      </c>
      <c r="V6" s="11">
        <v>3</v>
      </c>
      <c r="Y6">
        <f ca="1">INT(RAND()*4+3)</f>
        <v>6</v>
      </c>
      <c r="Z6">
        <f ca="1">INT(RAND()*5+5)</f>
        <v>8</v>
      </c>
      <c r="AB6">
        <f ca="1">3*INT(RAND()*3+1)</f>
        <v>9</v>
      </c>
      <c r="AC6">
        <v>3</v>
      </c>
      <c r="AD6" t="s">
        <v>11</v>
      </c>
      <c r="AE6" t="s">
        <v>33</v>
      </c>
    </row>
    <row r="7" spans="18:31" ht="13.5">
      <c r="R7" s="3"/>
      <c r="S7" s="13"/>
      <c r="T7" s="10"/>
      <c r="U7" s="3"/>
      <c r="V7" s="3"/>
      <c r="AC7">
        <v>4</v>
      </c>
      <c r="AD7" t="s">
        <v>12</v>
      </c>
      <c r="AE7" t="s">
        <v>34</v>
      </c>
    </row>
    <row r="8" spans="18:31" ht="13.5">
      <c r="R8" s="3"/>
      <c r="S8" s="13"/>
      <c r="T8" s="10"/>
      <c r="U8" s="3"/>
      <c r="V8" s="3"/>
      <c r="AC8">
        <v>5</v>
      </c>
      <c r="AD8" t="s">
        <v>13</v>
      </c>
      <c r="AE8" t="s">
        <v>35</v>
      </c>
    </row>
    <row r="9" spans="18:31" ht="13.5">
      <c r="R9" s="3"/>
      <c r="S9" s="13"/>
      <c r="T9" s="10"/>
      <c r="U9" s="3"/>
      <c r="V9" s="3"/>
      <c r="AC9">
        <v>6</v>
      </c>
      <c r="AD9" t="s">
        <v>36</v>
      </c>
      <c r="AE9" t="s">
        <v>37</v>
      </c>
    </row>
    <row r="10" spans="18:31" ht="13.5">
      <c r="R10" s="3"/>
      <c r="S10" s="13"/>
      <c r="T10" s="10"/>
      <c r="U10" s="3"/>
      <c r="V10" s="3"/>
      <c r="AC10">
        <v>7</v>
      </c>
      <c r="AD10" t="s">
        <v>14</v>
      </c>
      <c r="AE10" t="s">
        <v>40</v>
      </c>
    </row>
    <row r="11" spans="1:31" ht="13.5">
      <c r="A11" t="s">
        <v>10</v>
      </c>
      <c r="C11" s="2" t="s">
        <v>3</v>
      </c>
      <c r="D11">
        <f>Y11</f>
        <v>3</v>
      </c>
      <c r="E11" s="2" t="s">
        <v>4</v>
      </c>
      <c r="F11" s="6">
        <v>2</v>
      </c>
      <c r="G11" t="s">
        <v>5</v>
      </c>
      <c r="H11" s="20" t="str">
        <f>VLOOKUP(Y11,$AC$6:$AE$11,2)</f>
        <v>三角形</v>
      </c>
      <c r="I11" s="20"/>
      <c r="J11" s="20" t="s">
        <v>6</v>
      </c>
      <c r="K11" s="20"/>
      <c r="L11" s="1">
        <f>AB11</f>
        <v>9</v>
      </c>
      <c r="M11" s="2" t="s">
        <v>4</v>
      </c>
      <c r="N11" s="2" t="s">
        <v>5</v>
      </c>
      <c r="O11" s="5" t="str">
        <f>VLOOKUP(Y11,$AC$6:$AE$11,3)</f>
        <v>三角すい</v>
      </c>
      <c r="P11" s="5"/>
      <c r="R11" s="3"/>
      <c r="S11" s="14" t="s">
        <v>10</v>
      </c>
      <c r="T11" s="10">
        <f>Y11*AB11/3</f>
        <v>9</v>
      </c>
      <c r="U11" s="3" t="s">
        <v>17</v>
      </c>
      <c r="V11" s="11">
        <v>3</v>
      </c>
      <c r="Y11">
        <f ca="1">INT(RAND()*4+3)</f>
        <v>3</v>
      </c>
      <c r="Z11">
        <f ca="1">INT(RAND()*5+5)</f>
        <v>5</v>
      </c>
      <c r="AB11">
        <f ca="1">3*INT(RAND()*3+1)</f>
        <v>9</v>
      </c>
      <c r="AC11">
        <v>8</v>
      </c>
      <c r="AD11" t="s">
        <v>15</v>
      </c>
      <c r="AE11" t="s">
        <v>34</v>
      </c>
    </row>
    <row r="12" spans="3:31" ht="13.5">
      <c r="C12" s="2"/>
      <c r="E12" s="2"/>
      <c r="F12" s="6"/>
      <c r="H12" s="2"/>
      <c r="I12" s="2"/>
      <c r="J12" s="2"/>
      <c r="K12" s="2"/>
      <c r="M12" s="2"/>
      <c r="N12" s="2"/>
      <c r="O12" s="2"/>
      <c r="P12" s="2"/>
      <c r="R12" s="3"/>
      <c r="S12" s="14"/>
      <c r="T12" s="10"/>
      <c r="U12" s="3"/>
      <c r="V12" s="11"/>
      <c r="AC12">
        <v>9</v>
      </c>
      <c r="AD12" t="s">
        <v>41</v>
      </c>
      <c r="AE12" t="s">
        <v>42</v>
      </c>
    </row>
    <row r="13" spans="3:22" ht="13.5">
      <c r="C13" s="2"/>
      <c r="E13" s="2"/>
      <c r="F13" s="6"/>
      <c r="H13" s="2"/>
      <c r="I13" s="2"/>
      <c r="J13" s="2"/>
      <c r="K13" s="2"/>
      <c r="M13" s="2"/>
      <c r="N13" s="2"/>
      <c r="O13" s="2"/>
      <c r="P13" s="2"/>
      <c r="R13" s="3"/>
      <c r="S13" s="14"/>
      <c r="T13" s="10"/>
      <c r="U13" s="3"/>
      <c r="V13" s="11"/>
    </row>
    <row r="14" spans="3:22" ht="13.5">
      <c r="C14" s="2"/>
      <c r="E14" s="2"/>
      <c r="F14" s="6"/>
      <c r="H14" s="2"/>
      <c r="I14" s="2"/>
      <c r="J14" s="2"/>
      <c r="K14" s="2"/>
      <c r="M14" s="2"/>
      <c r="N14" s="2"/>
      <c r="O14" s="2"/>
      <c r="P14" s="2"/>
      <c r="R14" s="3"/>
      <c r="S14" s="14"/>
      <c r="T14" s="10"/>
      <c r="U14" s="3"/>
      <c r="V14" s="11"/>
    </row>
    <row r="15" spans="3:22" ht="13.5">
      <c r="C15" s="2"/>
      <c r="E15" s="2"/>
      <c r="F15" s="6"/>
      <c r="H15" s="2"/>
      <c r="I15" s="2"/>
      <c r="J15" s="2"/>
      <c r="K15" s="2"/>
      <c r="M15" s="2"/>
      <c r="N15" s="2"/>
      <c r="O15" s="2"/>
      <c r="P15" s="2"/>
      <c r="R15" s="3"/>
      <c r="S15" s="14"/>
      <c r="T15" s="10"/>
      <c r="U15" s="3"/>
      <c r="V15" s="11"/>
    </row>
    <row r="16" spans="1:28" ht="13.5">
      <c r="A16" t="s">
        <v>23</v>
      </c>
      <c r="C16" s="2" t="s">
        <v>3</v>
      </c>
      <c r="D16">
        <f>Y16</f>
        <v>4</v>
      </c>
      <c r="E16" s="2" t="s">
        <v>4</v>
      </c>
      <c r="F16" s="6">
        <v>2</v>
      </c>
      <c r="G16" t="s">
        <v>5</v>
      </c>
      <c r="H16" s="20" t="str">
        <f>VLOOKUP(Y16,$AC$6:$AE$11,2)</f>
        <v>四角形</v>
      </c>
      <c r="I16" s="20"/>
      <c r="J16" s="20" t="s">
        <v>6</v>
      </c>
      <c r="K16" s="20"/>
      <c r="L16" s="1">
        <f>AB16</f>
        <v>3</v>
      </c>
      <c r="M16" s="2" t="s">
        <v>4</v>
      </c>
      <c r="N16" s="2" t="s">
        <v>5</v>
      </c>
      <c r="O16" s="5" t="str">
        <f>VLOOKUP(Y16,$AC$6:$AE$11,3)</f>
        <v>四角すい</v>
      </c>
      <c r="P16" s="5"/>
      <c r="R16" s="3"/>
      <c r="S16" s="14" t="s">
        <v>23</v>
      </c>
      <c r="T16" s="10">
        <f>Y16*AB16/3</f>
        <v>4</v>
      </c>
      <c r="U16" s="3" t="s">
        <v>17</v>
      </c>
      <c r="V16" s="11">
        <v>3</v>
      </c>
      <c r="Y16">
        <f ca="1">INT(RAND()*4+3)</f>
        <v>4</v>
      </c>
      <c r="Z16">
        <f ca="1">INT(RAND()*5+5)</f>
        <v>6</v>
      </c>
      <c r="AB16">
        <f ca="1">3*INT(RAND()*3+1)</f>
        <v>3</v>
      </c>
    </row>
    <row r="17" spans="18:22" ht="13.5">
      <c r="R17" s="3"/>
      <c r="S17" s="13"/>
      <c r="T17" s="10"/>
      <c r="U17" s="3"/>
      <c r="V17" s="3"/>
    </row>
    <row r="18" spans="18:22" ht="13.5">
      <c r="R18" s="3"/>
      <c r="S18" s="13"/>
      <c r="T18" s="10"/>
      <c r="U18" s="3"/>
      <c r="V18" s="3"/>
    </row>
    <row r="19" spans="18:22" ht="13.5">
      <c r="R19" s="3"/>
      <c r="S19" s="13"/>
      <c r="T19" s="10"/>
      <c r="U19" s="3"/>
      <c r="V19" s="3"/>
    </row>
    <row r="20" spans="18:22" ht="13.5">
      <c r="R20" s="3"/>
      <c r="S20" s="13"/>
      <c r="T20" s="10"/>
      <c r="U20" s="3"/>
      <c r="V20" s="3"/>
    </row>
    <row r="21" spans="1:28" ht="13.5">
      <c r="A21" t="s">
        <v>25</v>
      </c>
      <c r="C21" s="2" t="s">
        <v>18</v>
      </c>
      <c r="D21">
        <f>Z21</f>
        <v>4</v>
      </c>
      <c r="E21" s="2" t="s">
        <v>4</v>
      </c>
      <c r="G21" t="s">
        <v>5</v>
      </c>
      <c r="H21" s="20" t="str">
        <f>VLOOKUP(Y21,$AC$6:$AE$11,2)</f>
        <v>正方形</v>
      </c>
      <c r="I21" s="20"/>
      <c r="J21" s="20" t="s">
        <v>6</v>
      </c>
      <c r="K21" s="20"/>
      <c r="L21" s="1">
        <f>AB21</f>
        <v>3</v>
      </c>
      <c r="M21" s="1" t="s">
        <v>4</v>
      </c>
      <c r="N21" s="1" t="s">
        <v>5</v>
      </c>
      <c r="O21" s="5" t="str">
        <f>VLOOKUP(Y21,$AC$6:$AE$11,3)</f>
        <v>正四角すい</v>
      </c>
      <c r="P21" s="5"/>
      <c r="R21" s="3"/>
      <c r="S21" s="14" t="s">
        <v>25</v>
      </c>
      <c r="T21" s="10">
        <f>Z21*Z21*AB21/3</f>
        <v>16</v>
      </c>
      <c r="U21" s="3" t="s">
        <v>17</v>
      </c>
      <c r="V21" s="11">
        <v>3</v>
      </c>
      <c r="Y21">
        <v>7</v>
      </c>
      <c r="Z21">
        <f ca="1">INT(RAND()*4+2)</f>
        <v>4</v>
      </c>
      <c r="AB21">
        <f ca="1">3*INT(RAND()*3+1)</f>
        <v>3</v>
      </c>
    </row>
    <row r="22" spans="18:22" ht="13.5">
      <c r="R22" s="3"/>
      <c r="S22" s="13"/>
      <c r="T22" s="10"/>
      <c r="U22" s="3"/>
      <c r="V22" s="3"/>
    </row>
    <row r="23" spans="18:22" ht="13.5">
      <c r="R23" s="3"/>
      <c r="S23" s="13"/>
      <c r="T23" s="10"/>
      <c r="U23" s="3"/>
      <c r="V23" s="3"/>
    </row>
    <row r="24" spans="18:22" ht="13.5">
      <c r="R24" s="3"/>
      <c r="S24" s="13"/>
      <c r="T24" s="10"/>
      <c r="U24" s="3"/>
      <c r="V24" s="3"/>
    </row>
    <row r="25" spans="18:22" ht="13.5">
      <c r="R25" s="3"/>
      <c r="S25" s="13"/>
      <c r="T25" s="10"/>
      <c r="U25" s="3"/>
      <c r="V25" s="3"/>
    </row>
    <row r="26" spans="18:22" ht="13.5">
      <c r="R26" s="3"/>
      <c r="S26" s="13"/>
      <c r="T26" s="10"/>
      <c r="U26" s="3"/>
      <c r="V26" s="3"/>
    </row>
    <row r="27" spans="1:28" ht="13.5">
      <c r="A27" t="s">
        <v>27</v>
      </c>
      <c r="C27" s="2" t="s">
        <v>18</v>
      </c>
      <c r="D27">
        <f>Z27</f>
        <v>3</v>
      </c>
      <c r="E27" s="2" t="s">
        <v>4</v>
      </c>
      <c r="G27" t="s">
        <v>5</v>
      </c>
      <c r="H27" s="20" t="str">
        <f>VLOOKUP(Y27,$AC$6:$AE$11,2)</f>
        <v>正方形</v>
      </c>
      <c r="I27" s="20"/>
      <c r="J27" s="20" t="s">
        <v>6</v>
      </c>
      <c r="K27" s="20"/>
      <c r="L27" s="1">
        <f>AB27</f>
        <v>9</v>
      </c>
      <c r="M27" s="1" t="s">
        <v>4</v>
      </c>
      <c r="N27" s="1" t="s">
        <v>5</v>
      </c>
      <c r="O27" s="5" t="str">
        <f>VLOOKUP(Y27,$AC$6:$AE$11,3)</f>
        <v>正四角すい</v>
      </c>
      <c r="P27" s="5"/>
      <c r="R27" s="3"/>
      <c r="S27" s="14" t="s">
        <v>27</v>
      </c>
      <c r="T27" s="10">
        <f>Z27*Z27*AB27/3</f>
        <v>27</v>
      </c>
      <c r="U27" s="3" t="s">
        <v>17</v>
      </c>
      <c r="V27" s="11">
        <v>3</v>
      </c>
      <c r="Y27">
        <v>7</v>
      </c>
      <c r="Z27">
        <f ca="1">INT(RAND()*4+2)</f>
        <v>3</v>
      </c>
      <c r="AB27">
        <f ca="1">3*INT(RAND()*3+1)</f>
        <v>9</v>
      </c>
    </row>
    <row r="28" spans="18:22" ht="13.5">
      <c r="R28" s="3"/>
      <c r="S28" s="13"/>
      <c r="T28" s="10"/>
      <c r="U28" s="3"/>
      <c r="V28" s="3"/>
    </row>
    <row r="29" spans="18:22" ht="13.5">
      <c r="R29" s="3"/>
      <c r="S29" s="13"/>
      <c r="T29" s="10"/>
      <c r="U29" s="3"/>
      <c r="V29" s="3"/>
    </row>
    <row r="30" spans="18:22" ht="13.5">
      <c r="R30" s="3"/>
      <c r="S30" s="13"/>
      <c r="T30" s="10"/>
      <c r="U30" s="3"/>
      <c r="V30" s="3"/>
    </row>
    <row r="31" spans="18:22" ht="13.5">
      <c r="R31" s="3"/>
      <c r="S31" s="13"/>
      <c r="T31" s="10"/>
      <c r="U31" s="3"/>
      <c r="V31" s="3"/>
    </row>
    <row r="32" spans="18:22" ht="13.5">
      <c r="R32" s="3"/>
      <c r="S32" s="13"/>
      <c r="T32" s="10"/>
      <c r="U32" s="3"/>
      <c r="V32" s="3"/>
    </row>
    <row r="33" spans="1:28" ht="13.5">
      <c r="A33" t="s">
        <v>28</v>
      </c>
      <c r="C33" s="2" t="s">
        <v>19</v>
      </c>
      <c r="D33">
        <f>Z33</f>
        <v>4</v>
      </c>
      <c r="E33" s="2" t="s">
        <v>4</v>
      </c>
      <c r="F33" s="2" t="s">
        <v>20</v>
      </c>
      <c r="G33" t="s">
        <v>21</v>
      </c>
      <c r="H33" s="1">
        <f>AA33</f>
        <v>5</v>
      </c>
      <c r="I33" s="1" t="s">
        <v>22</v>
      </c>
      <c r="J33" s="20" t="str">
        <f>VLOOKUP(Y33,$AC$6:$AE$11,2)</f>
        <v>長方形</v>
      </c>
      <c r="K33" s="20"/>
      <c r="L33" s="20" t="s">
        <v>6</v>
      </c>
      <c r="M33" s="20"/>
      <c r="N33" s="20"/>
      <c r="O33" s="1">
        <f>AB33</f>
        <v>6</v>
      </c>
      <c r="P33" s="1" t="s">
        <v>4</v>
      </c>
      <c r="Q33" t="s">
        <v>5</v>
      </c>
      <c r="R33" s="7" t="str">
        <f>VLOOKUP(Y33,$AC$6:$AE$11,3)</f>
        <v>四角すい</v>
      </c>
      <c r="S33" s="14" t="s">
        <v>28</v>
      </c>
      <c r="T33" s="10">
        <f>Z33*AA33*AB33/3</f>
        <v>40</v>
      </c>
      <c r="U33" s="3" t="s">
        <v>17</v>
      </c>
      <c r="V33" s="11">
        <v>3</v>
      </c>
      <c r="Y33">
        <v>8</v>
      </c>
      <c r="Z33">
        <f ca="1">INT(RAND()*3+2)</f>
        <v>4</v>
      </c>
      <c r="AA33">
        <f ca="1">Z33+INT(RAND()*2+1)</f>
        <v>5</v>
      </c>
      <c r="AB33">
        <f ca="1">3*INT(RAND()*3+1)</f>
        <v>6</v>
      </c>
    </row>
    <row r="34" spans="18:22" ht="13.5">
      <c r="R34" s="3"/>
      <c r="S34" s="13"/>
      <c r="T34" s="10"/>
      <c r="U34" s="3"/>
      <c r="V34" s="3"/>
    </row>
    <row r="35" spans="18:22" ht="13.5">
      <c r="R35" s="3"/>
      <c r="S35" s="13"/>
      <c r="T35" s="10"/>
      <c r="U35" s="3"/>
      <c r="V35" s="3"/>
    </row>
    <row r="36" spans="18:22" ht="13.5">
      <c r="R36" s="3"/>
      <c r="S36" s="13"/>
      <c r="T36" s="10"/>
      <c r="U36" s="3"/>
      <c r="V36" s="3"/>
    </row>
    <row r="37" spans="18:22" ht="13.5">
      <c r="R37" s="3"/>
      <c r="S37" s="13"/>
      <c r="T37" s="10"/>
      <c r="U37" s="3"/>
      <c r="V37" s="3"/>
    </row>
    <row r="38" spans="18:22" ht="13.5">
      <c r="R38" s="3"/>
      <c r="S38" s="13"/>
      <c r="T38" s="10"/>
      <c r="U38" s="3"/>
      <c r="V38" s="3"/>
    </row>
    <row r="39" spans="1:28" ht="13.5">
      <c r="A39" t="s">
        <v>29</v>
      </c>
      <c r="C39" s="2" t="s">
        <v>19</v>
      </c>
      <c r="D39">
        <f>Z39</f>
        <v>2</v>
      </c>
      <c r="E39" s="2" t="s">
        <v>4</v>
      </c>
      <c r="F39" s="2" t="s">
        <v>20</v>
      </c>
      <c r="G39" t="s">
        <v>21</v>
      </c>
      <c r="H39" s="1">
        <f>AA39</f>
        <v>4</v>
      </c>
      <c r="I39" s="1" t="s">
        <v>22</v>
      </c>
      <c r="J39" s="20" t="str">
        <f>VLOOKUP(Y39,$AC$6:$AE$11,2)</f>
        <v>長方形</v>
      </c>
      <c r="K39" s="20"/>
      <c r="L39" s="20" t="s">
        <v>6</v>
      </c>
      <c r="M39" s="20"/>
      <c r="N39" s="20"/>
      <c r="O39" s="1">
        <f>AB39</f>
        <v>9</v>
      </c>
      <c r="P39" s="1" t="s">
        <v>4</v>
      </c>
      <c r="Q39" t="s">
        <v>5</v>
      </c>
      <c r="R39" s="7" t="str">
        <f>VLOOKUP(Y39,$AC$6:$AE$11,3)</f>
        <v>四角すい</v>
      </c>
      <c r="S39" s="14" t="s">
        <v>29</v>
      </c>
      <c r="T39" s="10">
        <f>Z39*AA39*AB39/3</f>
        <v>24</v>
      </c>
      <c r="U39" s="3" t="s">
        <v>17</v>
      </c>
      <c r="V39" s="11">
        <v>3</v>
      </c>
      <c r="Y39">
        <v>8</v>
      </c>
      <c r="Z39">
        <f ca="1">INT(RAND()*3+2)</f>
        <v>2</v>
      </c>
      <c r="AA39">
        <f ca="1">Z39+INT(RAND()*2+1)</f>
        <v>4</v>
      </c>
      <c r="AB39">
        <f ca="1">3*INT(RAND()*3+1)</f>
        <v>9</v>
      </c>
    </row>
    <row r="40" spans="18:22" ht="13.5">
      <c r="R40" s="3"/>
      <c r="S40" s="13"/>
      <c r="T40" s="10"/>
      <c r="U40" s="3"/>
      <c r="V40" s="3"/>
    </row>
    <row r="41" spans="18:22" ht="13.5">
      <c r="R41" s="3"/>
      <c r="S41" s="13"/>
      <c r="T41" s="10"/>
      <c r="U41" s="3"/>
      <c r="V41" s="3"/>
    </row>
    <row r="42" spans="18:22" ht="13.5">
      <c r="R42" s="3"/>
      <c r="S42" s="13"/>
      <c r="T42" s="10"/>
      <c r="U42" s="3"/>
      <c r="V42" s="3"/>
    </row>
    <row r="43" spans="18:22" ht="13.5">
      <c r="R43" s="3"/>
      <c r="S43" s="13"/>
      <c r="T43" s="10"/>
      <c r="U43" s="3"/>
      <c r="V43" s="3"/>
    </row>
    <row r="44" spans="18:22" ht="13.5">
      <c r="R44" s="3"/>
      <c r="S44" s="13"/>
      <c r="T44" s="10"/>
      <c r="U44" s="3"/>
      <c r="V44" s="3"/>
    </row>
    <row r="45" spans="1:28" ht="13.5">
      <c r="A45" t="s">
        <v>30</v>
      </c>
      <c r="C45" s="1" t="s">
        <v>24</v>
      </c>
      <c r="D45">
        <f>Z45</f>
        <v>3</v>
      </c>
      <c r="E45" s="2" t="s">
        <v>4</v>
      </c>
      <c r="F45" s="20" t="s">
        <v>43</v>
      </c>
      <c r="G45" s="20"/>
      <c r="H45" s="2" t="str">
        <f>VLOOKUP(Y45,$AC$6:$AE$12,2)</f>
        <v>円</v>
      </c>
      <c r="I45" s="20" t="s">
        <v>6</v>
      </c>
      <c r="J45" s="20"/>
      <c r="K45" s="1">
        <f>AB45</f>
        <v>6</v>
      </c>
      <c r="M45" s="1" t="s">
        <v>44</v>
      </c>
      <c r="N45" s="5" t="str">
        <f>VLOOKUP(Y45,$AC$6:$AE$12,3)</f>
        <v>円すい</v>
      </c>
      <c r="O45" s="5"/>
      <c r="P45" s="5"/>
      <c r="R45" s="3"/>
      <c r="S45" s="14" t="s">
        <v>30</v>
      </c>
      <c r="T45" s="10">
        <f>Z45*Z45*AB45/3</f>
        <v>18</v>
      </c>
      <c r="U45" s="3" t="s">
        <v>26</v>
      </c>
      <c r="V45" s="3" t="s">
        <v>4</v>
      </c>
      <c r="W45" s="11">
        <v>3</v>
      </c>
      <c r="X45" s="11"/>
      <c r="Y45">
        <v>9</v>
      </c>
      <c r="Z45">
        <f ca="1">INT(RAND()*3+2)</f>
        <v>3</v>
      </c>
      <c r="AB45">
        <f ca="1">3*INT(RAND()*3+1)</f>
        <v>6</v>
      </c>
    </row>
    <row r="46" spans="18:22" ht="13.5">
      <c r="R46" s="3"/>
      <c r="S46" s="13"/>
      <c r="T46" s="10"/>
      <c r="U46" s="3"/>
      <c r="V46" s="3"/>
    </row>
    <row r="47" spans="18:22" ht="13.5">
      <c r="R47" s="3"/>
      <c r="S47" s="13"/>
      <c r="T47" s="10"/>
      <c r="U47" s="3"/>
      <c r="V47" s="3"/>
    </row>
    <row r="48" spans="18:22" ht="13.5">
      <c r="R48" s="3"/>
      <c r="S48" s="13"/>
      <c r="T48" s="10"/>
      <c r="U48" s="3"/>
      <c r="V48" s="3"/>
    </row>
    <row r="49" spans="18:22" ht="13.5">
      <c r="R49" s="3"/>
      <c r="S49" s="13"/>
      <c r="T49" s="10"/>
      <c r="U49" s="3"/>
      <c r="V49" s="3"/>
    </row>
    <row r="50" spans="18:22" ht="13.5">
      <c r="R50" s="3"/>
      <c r="S50" s="13"/>
      <c r="T50" s="10"/>
      <c r="U50" s="3"/>
      <c r="V50" s="3"/>
    </row>
    <row r="51" spans="1:28" ht="13.5">
      <c r="A51" t="s">
        <v>31</v>
      </c>
      <c r="C51" s="1" t="s">
        <v>24</v>
      </c>
      <c r="D51">
        <f>Z51</f>
        <v>3</v>
      </c>
      <c r="E51" s="2" t="s">
        <v>4</v>
      </c>
      <c r="F51" s="20" t="s">
        <v>43</v>
      </c>
      <c r="G51" s="20"/>
      <c r="H51" s="2" t="str">
        <f>VLOOKUP(Y51,$AC$6:$AE$12,2)</f>
        <v>円</v>
      </c>
      <c r="I51" s="20" t="s">
        <v>6</v>
      </c>
      <c r="J51" s="20"/>
      <c r="K51" s="1">
        <f>AB51</f>
        <v>6</v>
      </c>
      <c r="M51" s="1" t="s">
        <v>44</v>
      </c>
      <c r="N51" s="5" t="str">
        <f>VLOOKUP(Y51,$AC$6:$AE$12,3)</f>
        <v>円すい</v>
      </c>
      <c r="O51" s="5"/>
      <c r="R51" s="3"/>
      <c r="S51" s="14" t="s">
        <v>31</v>
      </c>
      <c r="T51" s="10">
        <f>Z51*Z51*AB51/3</f>
        <v>18</v>
      </c>
      <c r="U51" s="3" t="s">
        <v>26</v>
      </c>
      <c r="V51" s="3" t="s">
        <v>4</v>
      </c>
      <c r="W51" s="11">
        <v>3</v>
      </c>
      <c r="X51" s="11"/>
      <c r="Y51">
        <v>9</v>
      </c>
      <c r="Z51">
        <f ca="1">INT(RAND()*3+2)</f>
        <v>3</v>
      </c>
      <c r="AB51">
        <f ca="1">3*INT(RAND()*3+1)</f>
        <v>6</v>
      </c>
    </row>
    <row r="52" spans="18:22" ht="13.5">
      <c r="R52" s="3"/>
      <c r="S52" s="13"/>
      <c r="T52" s="10"/>
      <c r="U52" s="3"/>
      <c r="V52" s="3"/>
    </row>
    <row r="53" spans="18:22" ht="13.5">
      <c r="R53" s="3"/>
      <c r="S53" s="13"/>
      <c r="T53" s="10"/>
      <c r="U53" s="3"/>
      <c r="V53" s="3"/>
    </row>
    <row r="54" spans="18:22" ht="13.5">
      <c r="R54" s="3"/>
      <c r="S54" s="13"/>
      <c r="T54" s="10"/>
      <c r="U54" s="3"/>
      <c r="V54" s="3"/>
    </row>
    <row r="55" spans="18:22" ht="13.5">
      <c r="R55" s="3"/>
      <c r="S55" s="13"/>
      <c r="T55" s="10"/>
      <c r="U55" s="3"/>
      <c r="V55" s="3"/>
    </row>
    <row r="56" spans="18:22" ht="13.5">
      <c r="R56" s="3"/>
      <c r="S56" s="13"/>
      <c r="T56" s="10"/>
      <c r="U56" s="3"/>
      <c r="V56" s="3"/>
    </row>
    <row r="57" spans="1:28" ht="13.5">
      <c r="A57" t="s">
        <v>32</v>
      </c>
      <c r="C57" s="1" t="s">
        <v>24</v>
      </c>
      <c r="D57">
        <f>Z57</f>
        <v>4</v>
      </c>
      <c r="E57" s="2" t="s">
        <v>4</v>
      </c>
      <c r="F57" s="20" t="s">
        <v>43</v>
      </c>
      <c r="G57" s="20"/>
      <c r="H57" s="2" t="str">
        <f>VLOOKUP(Y57,$AC$6:$AE$12,2)</f>
        <v>円</v>
      </c>
      <c r="I57" s="20" t="s">
        <v>6</v>
      </c>
      <c r="J57" s="20"/>
      <c r="K57" s="1">
        <f>AB57</f>
        <v>3</v>
      </c>
      <c r="M57" s="1" t="s">
        <v>44</v>
      </c>
      <c r="N57" s="5" t="str">
        <f>VLOOKUP(Y57,$AC$6:$AE$12,3)</f>
        <v>円すい</v>
      </c>
      <c r="O57" s="5"/>
      <c r="R57" s="3"/>
      <c r="S57" s="14" t="s">
        <v>32</v>
      </c>
      <c r="T57" s="10">
        <f>Z57*Z57*AB57/3</f>
        <v>16</v>
      </c>
      <c r="U57" s="3" t="s">
        <v>26</v>
      </c>
      <c r="V57" s="3" t="s">
        <v>4</v>
      </c>
      <c r="W57" s="11">
        <v>3</v>
      </c>
      <c r="X57" s="11"/>
      <c r="Y57">
        <v>9</v>
      </c>
      <c r="Z57">
        <f ca="1">INT(RAND()*3+2)</f>
        <v>4</v>
      </c>
      <c r="AB57">
        <f ca="1">3*INT(RAND()*3+1)</f>
        <v>3</v>
      </c>
    </row>
    <row r="58" spans="18:22" ht="13.5">
      <c r="R58" s="3"/>
      <c r="S58" s="13"/>
      <c r="T58" s="10"/>
      <c r="U58" s="3"/>
      <c r="V58" s="3"/>
    </row>
    <row r="59" spans="18:22" ht="13.5">
      <c r="R59" s="3"/>
      <c r="S59" s="13"/>
      <c r="T59" s="10"/>
      <c r="U59" s="3"/>
      <c r="V59" s="3"/>
    </row>
    <row r="60" spans="18:22" ht="13.5">
      <c r="R60" s="3"/>
      <c r="S60" s="13"/>
      <c r="T60" s="10"/>
      <c r="U60" s="3"/>
      <c r="V60" s="3"/>
    </row>
    <row r="61" spans="18:22" ht="13.5">
      <c r="R61" s="3"/>
      <c r="S61" s="3"/>
      <c r="T61" s="10"/>
      <c r="U61" s="3"/>
      <c r="V61" s="3"/>
    </row>
    <row r="62" spans="18:22" ht="13.5">
      <c r="R62" s="3"/>
      <c r="S62" s="3"/>
      <c r="T62" s="10"/>
      <c r="U62" s="3"/>
      <c r="V62" s="3"/>
    </row>
    <row r="63" spans="18:22" ht="13.5">
      <c r="R63" s="3"/>
      <c r="S63" s="3"/>
      <c r="T63" s="10"/>
      <c r="U63" s="3"/>
      <c r="V63" s="3"/>
    </row>
    <row r="64" spans="18:22" ht="13.5">
      <c r="R64" s="3"/>
      <c r="S64" s="3"/>
      <c r="T64" s="10"/>
      <c r="U64" s="3"/>
      <c r="V64" s="3"/>
    </row>
    <row r="65" spans="18:22" ht="13.5">
      <c r="R65" s="3"/>
      <c r="S65" s="3"/>
      <c r="T65" s="10"/>
      <c r="U65" s="3"/>
      <c r="V65" s="3"/>
    </row>
    <row r="66" ht="13.5">
      <c r="R66" s="3"/>
    </row>
    <row r="67" ht="13.5">
      <c r="R67" s="3"/>
    </row>
  </sheetData>
  <sheetProtection password="CE84" sheet="1" objects="1" scenarios="1"/>
  <mergeCells count="22">
    <mergeCell ref="F57:G57"/>
    <mergeCell ref="H11:I11"/>
    <mergeCell ref="L39:N39"/>
    <mergeCell ref="F51:G51"/>
    <mergeCell ref="S3:V3"/>
    <mergeCell ref="J39:K39"/>
    <mergeCell ref="L33:N33"/>
    <mergeCell ref="F45:G45"/>
    <mergeCell ref="I51:J51"/>
    <mergeCell ref="I45:J45"/>
    <mergeCell ref="J33:K33"/>
    <mergeCell ref="J21:K21"/>
    <mergeCell ref="H27:I27"/>
    <mergeCell ref="J27:K27"/>
    <mergeCell ref="I57:J57"/>
    <mergeCell ref="H21:I21"/>
    <mergeCell ref="H6:I6"/>
    <mergeCell ref="J6:K6"/>
    <mergeCell ref="H16:I16"/>
    <mergeCell ref="J16:K16"/>
    <mergeCell ref="S2:W2"/>
    <mergeCell ref="J11:K11"/>
  </mergeCells>
  <printOptions/>
  <pageMargins left="0.51" right="0.47" top="0.61" bottom="0.55" header="0.512" footer="0.51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2011-12-03T08:42:59Z</cp:lastPrinted>
  <dcterms:created xsi:type="dcterms:W3CDTF">2003-10-19T10:06:23Z</dcterms:created>
  <dcterms:modified xsi:type="dcterms:W3CDTF">2014-07-25T06:40:42Z</dcterms:modified>
  <cp:category/>
  <cp:version/>
  <cp:contentType/>
  <cp:contentStatus/>
</cp:coreProperties>
</file>