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'Sheet1'!$A$1:$Q$31</definedName>
  </definedNames>
  <calcPr fullCalcOnLoad="1"/>
</workbook>
</file>

<file path=xl/sharedStrings.xml><?xml version="1.0" encoding="utf-8"?>
<sst xmlns="http://schemas.openxmlformats.org/spreadsheetml/2006/main" count="78" uniqueCount="23">
  <si>
    <t>解答</t>
  </si>
  <si>
    <t>（４）</t>
  </si>
  <si>
    <t>（１）</t>
  </si>
  <si>
    <t>（３）</t>
  </si>
  <si>
    <t>（２）</t>
  </si>
  <si>
    <t>．</t>
  </si>
  <si>
    <t>（５）</t>
  </si>
  <si>
    <t>（５）</t>
  </si>
  <si>
    <t xml:space="preserve">  年　組　名前</t>
  </si>
  <si>
    <t>１7　比べ方を考えよう</t>
  </si>
  <si>
    <t>□にあてはまる数を求めましょう。</t>
  </si>
  <si>
    <t>は、</t>
  </si>
  <si>
    <t>の</t>
  </si>
  <si>
    <t>種類</t>
  </si>
  <si>
    <t>人</t>
  </si>
  <si>
    <t>ｃｍ</t>
  </si>
  <si>
    <t>ｋｇ</t>
  </si>
  <si>
    <t>冊</t>
  </si>
  <si>
    <t>円</t>
  </si>
  <si>
    <t>本</t>
  </si>
  <si>
    <t>051720 Gifu算数研</t>
  </si>
  <si>
    <t>％です。</t>
  </si>
  <si>
    <t>もとにする量を求めよう！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</si>
</sst>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49" fontId="8" fillId="0" borderId="0" xfId="0" applyNumberFormat="1" applyFont="1" applyAlignment="1">
      <alignment horizontal="center" shrinkToFit="1"/>
    </xf>
    <xf numFmtId="0" fontId="0" fillId="0" borderId="0" xfId="0" applyAlignment="1">
      <alignment shrinkToFi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 shrinkToFit="1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8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25" style="0" customWidth="1"/>
    <col min="3" max="3" width="5.00390625" style="39" customWidth="1"/>
    <col min="4" max="4" width="7.50390625" style="11" customWidth="1"/>
    <col min="5" max="5" width="4.375" style="39" customWidth="1"/>
    <col min="6" max="6" width="4.375" style="11" customWidth="1"/>
    <col min="7" max="7" width="11.25390625" style="11" customWidth="1"/>
    <col min="8" max="8" width="4.375" style="37" customWidth="1"/>
    <col min="9" max="9" width="3.75390625" style="11" customWidth="1"/>
    <col min="10" max="10" width="7.50390625" style="11" customWidth="1"/>
    <col min="11" max="11" width="4.625" style="0" customWidth="1"/>
    <col min="12" max="12" width="6.625" style="11" customWidth="1"/>
    <col min="13" max="13" width="9.125" style="0" customWidth="1"/>
    <col min="14" max="14" width="6.25390625" style="39" customWidth="1"/>
    <col min="15" max="15" width="1.37890625" style="0" customWidth="1"/>
    <col min="16" max="16" width="10.875" style="23" customWidth="1"/>
    <col min="17" max="17" width="1.25" style="0" customWidth="1"/>
    <col min="18" max="18" width="5.00390625" style="0" customWidth="1"/>
    <col min="19" max="19" width="1.875" style="0" customWidth="1"/>
    <col min="20" max="20" width="4.625" style="0" customWidth="1"/>
    <col min="21" max="21" width="8.625" style="0" customWidth="1"/>
    <col min="22" max="22" width="4.625" style="39" customWidth="1"/>
    <col min="23" max="23" width="3.50390625" style="0" customWidth="1"/>
    <col min="24" max="26" width="4.125" style="0" customWidth="1"/>
    <col min="27" max="27" width="2.50390625" style="0" customWidth="1"/>
    <col min="28" max="32" width="5.625" style="0" customWidth="1"/>
  </cols>
  <sheetData>
    <row r="1" spans="1:22" s="2" customFormat="1" ht="18.75">
      <c r="A1" s="19" t="s">
        <v>9</v>
      </c>
      <c r="C1" s="38"/>
      <c r="D1" s="8"/>
      <c r="E1" s="38"/>
      <c r="G1" s="2" t="s">
        <v>22</v>
      </c>
      <c r="H1" s="36"/>
      <c r="I1" s="8"/>
      <c r="J1" s="8"/>
      <c r="M1" s="6"/>
      <c r="N1" s="57" t="s">
        <v>20</v>
      </c>
      <c r="O1" s="58"/>
      <c r="P1" s="58"/>
      <c r="Q1" s="58"/>
      <c r="R1" s="40"/>
      <c r="V1" s="38"/>
    </row>
    <row r="2" spans="3:27" s="2" customFormat="1" ht="30" customHeight="1">
      <c r="C2" s="60">
        <f ca="1">TODAY()</f>
        <v>42064</v>
      </c>
      <c r="D2" s="60"/>
      <c r="E2" s="60"/>
      <c r="F2" s="60"/>
      <c r="H2" s="50"/>
      <c r="I2" s="28" t="s">
        <v>8</v>
      </c>
      <c r="J2" s="20"/>
      <c r="K2" s="15"/>
      <c r="L2" s="15"/>
      <c r="M2" s="16"/>
      <c r="N2" s="42"/>
      <c r="U2" s="14"/>
      <c r="V2" s="61"/>
      <c r="W2" s="61"/>
      <c r="X2" s="11"/>
      <c r="Y2" s="11"/>
      <c r="Z2" s="11"/>
      <c r="AA2" s="11"/>
    </row>
    <row r="3" spans="3:27" s="2" customFormat="1" ht="12" customHeight="1">
      <c r="C3" s="51"/>
      <c r="D3" s="9"/>
      <c r="E3" s="38"/>
      <c r="F3" s="8"/>
      <c r="G3" s="25"/>
      <c r="H3" s="50"/>
      <c r="I3" s="29"/>
      <c r="J3" s="27"/>
      <c r="K3" s="26"/>
      <c r="L3" s="26"/>
      <c r="M3" s="26"/>
      <c r="N3" s="42"/>
      <c r="O3" s="8"/>
      <c r="P3" s="8"/>
      <c r="U3" s="14"/>
      <c r="V3" s="37"/>
      <c r="W3" s="11"/>
      <c r="X3" s="11"/>
      <c r="Y3" s="11"/>
      <c r="Z3" s="11"/>
      <c r="AA3" s="11"/>
    </row>
    <row r="4" spans="1:22" ht="22.5" customHeight="1">
      <c r="A4" s="17">
        <v>1</v>
      </c>
      <c r="B4" s="5" t="s">
        <v>5</v>
      </c>
      <c r="C4" s="24" t="s">
        <v>10</v>
      </c>
      <c r="N4" s="43"/>
      <c r="O4" s="59" t="s">
        <v>0</v>
      </c>
      <c r="P4" s="59"/>
      <c r="Q4" s="59"/>
      <c r="U4" s="14"/>
      <c r="V4" s="39" t="s">
        <v>13</v>
      </c>
    </row>
    <row r="5" spans="1:21" ht="7.5" customHeight="1">
      <c r="A5" s="32"/>
      <c r="B5" s="5"/>
      <c r="C5" s="24"/>
      <c r="N5" s="43"/>
      <c r="P5" s="18"/>
      <c r="U5" s="14"/>
    </row>
    <row r="6" spans="2:31" s="5" customFormat="1" ht="30" customHeight="1">
      <c r="B6" s="62" t="s">
        <v>2</v>
      </c>
      <c r="C6" s="62"/>
      <c r="D6" s="34">
        <f>P6*J6/100</f>
        <v>40</v>
      </c>
      <c r="E6" s="24" t="str">
        <f>VLOOKUP(V6,$AA$6:$AB$11,2)</f>
        <v>ｃｍ</v>
      </c>
      <c r="F6" s="35" t="s">
        <v>11</v>
      </c>
      <c r="G6" s="54"/>
      <c r="H6" s="35" t="str">
        <f>E6</f>
        <v>ｃｍ</v>
      </c>
      <c r="I6" s="35" t="s">
        <v>12</v>
      </c>
      <c r="J6" s="41">
        <f ca="1">INT(RAND()*9+1)*10</f>
        <v>50</v>
      </c>
      <c r="K6" s="24" t="s">
        <v>21</v>
      </c>
      <c r="L6" s="10"/>
      <c r="M6" s="4"/>
      <c r="N6" s="44" t="s">
        <v>2</v>
      </c>
      <c r="P6" s="55">
        <f ca="1">INT(RAND()*9+1)*(IF(INT(J6/20)=J6/20,5,10))</f>
        <v>80</v>
      </c>
      <c r="V6" s="24">
        <f>AE6</f>
        <v>2</v>
      </c>
      <c r="AA6" s="5">
        <v>1</v>
      </c>
      <c r="AB6" s="5" t="s">
        <v>14</v>
      </c>
      <c r="AD6" s="5">
        <f aca="true" ca="1" t="shared" si="0" ref="AD6:AD11">RAND()</f>
        <v>0.8002186151871326</v>
      </c>
      <c r="AE6" s="5">
        <f aca="true" t="shared" si="1" ref="AE6:AE11">RANK(AD6,$AD$6:$AD$11)</f>
        <v>2</v>
      </c>
    </row>
    <row r="7" spans="1:31" s="5" customFormat="1" ht="30" customHeight="1">
      <c r="A7" s="13"/>
      <c r="B7" s="7"/>
      <c r="C7" s="24"/>
      <c r="D7" s="12"/>
      <c r="E7" s="24"/>
      <c r="F7" s="10"/>
      <c r="G7" s="10"/>
      <c r="H7" s="35"/>
      <c r="I7" s="13"/>
      <c r="J7" s="53"/>
      <c r="L7" s="10"/>
      <c r="M7" s="4"/>
      <c r="N7" s="45"/>
      <c r="P7" s="56"/>
      <c r="Q7" s="24"/>
      <c r="R7" s="24"/>
      <c r="V7" s="24"/>
      <c r="AA7" s="5">
        <v>2</v>
      </c>
      <c r="AB7" s="5" t="s">
        <v>15</v>
      </c>
      <c r="AD7" s="5">
        <f ca="1" t="shared" si="0"/>
        <v>0.49435888354783997</v>
      </c>
      <c r="AE7" s="5">
        <f t="shared" si="1"/>
        <v>3</v>
      </c>
    </row>
    <row r="8" spans="2:31" s="5" customFormat="1" ht="30" customHeight="1">
      <c r="B8" s="62" t="s">
        <v>4</v>
      </c>
      <c r="C8" s="62"/>
      <c r="D8" s="34">
        <f>P8*J8/100</f>
        <v>490</v>
      </c>
      <c r="E8" s="24" t="str">
        <f>VLOOKUP(V8,$AA$6:$AB$11,2)</f>
        <v>ｋｇ</v>
      </c>
      <c r="F8" s="35" t="s">
        <v>11</v>
      </c>
      <c r="G8" s="54"/>
      <c r="H8" s="35" t="str">
        <f>E8</f>
        <v>ｋｇ</v>
      </c>
      <c r="I8" s="35" t="s">
        <v>12</v>
      </c>
      <c r="J8" s="41">
        <f ca="1">INT(RAND()*9+1)*10</f>
        <v>70</v>
      </c>
      <c r="K8" s="24" t="s">
        <v>21</v>
      </c>
      <c r="L8" s="35"/>
      <c r="M8" s="52"/>
      <c r="N8" s="44" t="s">
        <v>3</v>
      </c>
      <c r="P8" s="55">
        <f ca="1">INT(RAND()*8+2)*(IF(INT(J8/20)=J8/20,50,100))</f>
        <v>700</v>
      </c>
      <c r="V8" s="24">
        <f>AE7</f>
        <v>3</v>
      </c>
      <c r="AA8" s="5">
        <v>3</v>
      </c>
      <c r="AB8" s="5" t="s">
        <v>16</v>
      </c>
      <c r="AD8" s="5">
        <f ca="1" t="shared" si="0"/>
        <v>0.2418344437225879</v>
      </c>
      <c r="AE8" s="5">
        <f t="shared" si="1"/>
        <v>4</v>
      </c>
    </row>
    <row r="9" spans="1:31" s="5" customFormat="1" ht="30" customHeight="1">
      <c r="A9" s="13"/>
      <c r="B9" s="7"/>
      <c r="C9" s="24"/>
      <c r="D9" s="12"/>
      <c r="E9" s="24"/>
      <c r="F9" s="10"/>
      <c r="G9" s="10"/>
      <c r="H9" s="35"/>
      <c r="I9" s="13"/>
      <c r="J9" s="53"/>
      <c r="L9" s="10"/>
      <c r="M9" s="4"/>
      <c r="N9" s="45"/>
      <c r="P9" s="56"/>
      <c r="Q9" s="24"/>
      <c r="R9" s="24"/>
      <c r="V9" s="24"/>
      <c r="AA9" s="5">
        <v>4</v>
      </c>
      <c r="AB9" s="5" t="s">
        <v>17</v>
      </c>
      <c r="AD9" s="5">
        <f ca="1" t="shared" si="0"/>
        <v>0.0001680569525737141</v>
      </c>
      <c r="AE9" s="5">
        <f t="shared" si="1"/>
        <v>6</v>
      </c>
    </row>
    <row r="10" spans="2:31" s="5" customFormat="1" ht="30" customHeight="1">
      <c r="B10" s="62" t="s">
        <v>3</v>
      </c>
      <c r="C10" s="62"/>
      <c r="D10" s="34">
        <f>P10*J10/100</f>
        <v>66</v>
      </c>
      <c r="E10" s="24" t="str">
        <f>VLOOKUP(V10,$AA$6:$AB$11,2)</f>
        <v>冊</v>
      </c>
      <c r="F10" s="35" t="s">
        <v>11</v>
      </c>
      <c r="G10" s="54"/>
      <c r="H10" s="35" t="str">
        <f>E10</f>
        <v>冊</v>
      </c>
      <c r="I10" s="35" t="s">
        <v>12</v>
      </c>
      <c r="J10" s="41">
        <f ca="1">INT(RAND()*9+1)*10+100</f>
        <v>110</v>
      </c>
      <c r="K10" s="24" t="s">
        <v>21</v>
      </c>
      <c r="L10" s="35"/>
      <c r="M10" s="52"/>
      <c r="N10" s="44" t="s">
        <v>1</v>
      </c>
      <c r="P10" s="55">
        <f ca="1">INT(RAND()*9+1)*(IF(INT(J10/20)=J10/20,5,10))</f>
        <v>60</v>
      </c>
      <c r="V10" s="24">
        <f>AE8</f>
        <v>4</v>
      </c>
      <c r="AA10" s="5">
        <v>5</v>
      </c>
      <c r="AB10" s="5" t="s">
        <v>18</v>
      </c>
      <c r="AD10" s="5">
        <f ca="1" t="shared" si="0"/>
        <v>0.8782314385391566</v>
      </c>
      <c r="AE10" s="5">
        <f t="shared" si="1"/>
        <v>1</v>
      </c>
    </row>
    <row r="11" spans="1:31" s="5" customFormat="1" ht="29.25" customHeight="1">
      <c r="A11" s="13"/>
      <c r="B11" s="7"/>
      <c r="C11" s="24"/>
      <c r="D11" s="12"/>
      <c r="E11" s="24"/>
      <c r="F11" s="10"/>
      <c r="G11" s="10"/>
      <c r="H11" s="35"/>
      <c r="I11" s="13"/>
      <c r="J11" s="53"/>
      <c r="L11" s="10"/>
      <c r="M11" s="4"/>
      <c r="N11" s="45"/>
      <c r="P11" s="56"/>
      <c r="V11" s="24"/>
      <c r="AA11" s="5">
        <v>6</v>
      </c>
      <c r="AB11" s="5" t="s">
        <v>19</v>
      </c>
      <c r="AD11" s="5">
        <f ca="1" t="shared" si="0"/>
        <v>0.15104852379211364</v>
      </c>
      <c r="AE11" s="5">
        <f t="shared" si="1"/>
        <v>5</v>
      </c>
    </row>
    <row r="12" spans="2:22" s="5" customFormat="1" ht="30" customHeight="1">
      <c r="B12" s="62" t="s">
        <v>1</v>
      </c>
      <c r="C12" s="62"/>
      <c r="D12" s="34">
        <f>P12*J12/100</f>
        <v>720</v>
      </c>
      <c r="E12" s="24" t="str">
        <f>VLOOKUP(V12,$AA$6:$AB$11,2)</f>
        <v>本</v>
      </c>
      <c r="F12" s="35" t="s">
        <v>11</v>
      </c>
      <c r="G12" s="54"/>
      <c r="H12" s="35" t="str">
        <f>E12</f>
        <v>本</v>
      </c>
      <c r="I12" s="35" t="s">
        <v>12</v>
      </c>
      <c r="J12" s="41">
        <f ca="1">INT(RAND()*9+1)*10+100</f>
        <v>180</v>
      </c>
      <c r="K12" s="24" t="s">
        <v>21</v>
      </c>
      <c r="L12" s="35"/>
      <c r="M12" s="52"/>
      <c r="N12" s="44" t="s">
        <v>6</v>
      </c>
      <c r="P12" s="55">
        <f ca="1">INT(RAND()*8+2)*(IF(INT(J12/20)=J12/20,50,100))</f>
        <v>400</v>
      </c>
      <c r="V12" s="24">
        <f>AE9</f>
        <v>6</v>
      </c>
    </row>
    <row r="13" spans="1:22" s="5" customFormat="1" ht="30" customHeight="1">
      <c r="A13" s="13"/>
      <c r="B13" s="7"/>
      <c r="C13" s="24"/>
      <c r="D13" s="12"/>
      <c r="E13" s="24"/>
      <c r="F13" s="10"/>
      <c r="G13" s="10"/>
      <c r="H13" s="35"/>
      <c r="I13" s="13"/>
      <c r="J13" s="53"/>
      <c r="L13" s="10"/>
      <c r="M13" s="4"/>
      <c r="N13" s="45"/>
      <c r="P13" s="56"/>
      <c r="V13" s="24"/>
    </row>
    <row r="14" spans="2:22" s="5" customFormat="1" ht="30" customHeight="1">
      <c r="B14" s="62" t="s">
        <v>7</v>
      </c>
      <c r="C14" s="62"/>
      <c r="D14" s="34">
        <f>P14*J14/100</f>
        <v>234</v>
      </c>
      <c r="E14" s="24" t="str">
        <f>VLOOKUP(V14,$AA$6:$AB$11,2)</f>
        <v>人</v>
      </c>
      <c r="F14" s="35" t="s">
        <v>11</v>
      </c>
      <c r="G14" s="54"/>
      <c r="H14" s="35" t="str">
        <f>E14</f>
        <v>人</v>
      </c>
      <c r="I14" s="35" t="s">
        <v>12</v>
      </c>
      <c r="J14" s="41">
        <f ca="1">INT(RAND()*89+11)</f>
        <v>52</v>
      </c>
      <c r="K14" s="24" t="s">
        <v>21</v>
      </c>
      <c r="L14" s="35"/>
      <c r="M14" s="52"/>
      <c r="N14" s="44" t="s">
        <v>4</v>
      </c>
      <c r="P14" s="55">
        <f ca="1">INT(RAND()*9+1)*(IF(INT(J14/2)=J14/2,50,100))</f>
        <v>450</v>
      </c>
      <c r="V14" s="24">
        <f>AE10</f>
        <v>1</v>
      </c>
    </row>
    <row r="15" spans="2:22" s="5" customFormat="1" ht="30" customHeight="1">
      <c r="B15" s="33"/>
      <c r="C15" s="33"/>
      <c r="D15" s="34"/>
      <c r="E15" s="24"/>
      <c r="F15" s="35"/>
      <c r="G15" s="35"/>
      <c r="H15" s="35"/>
      <c r="I15" s="35"/>
      <c r="J15" s="53"/>
      <c r="K15" s="24"/>
      <c r="L15" s="35"/>
      <c r="M15" s="52"/>
      <c r="N15" s="47"/>
      <c r="P15" s="41"/>
      <c r="V15" s="24"/>
    </row>
    <row r="16" spans="1:22" s="5" customFormat="1" ht="57" customHeight="1">
      <c r="A16" s="13"/>
      <c r="B16" s="7"/>
      <c r="C16" s="24"/>
      <c r="V16" s="24"/>
    </row>
    <row r="17" spans="1:22" s="2" customFormat="1" ht="18.75">
      <c r="A17" s="19" t="s">
        <v>9</v>
      </c>
      <c r="C17" s="38"/>
      <c r="D17" s="8"/>
      <c r="E17" s="38"/>
      <c r="G17" s="2" t="s">
        <v>22</v>
      </c>
      <c r="H17" s="36"/>
      <c r="I17" s="8"/>
      <c r="J17" s="8"/>
      <c r="M17" s="6"/>
      <c r="N17" s="57" t="s">
        <v>20</v>
      </c>
      <c r="O17" s="58"/>
      <c r="P17" s="58"/>
      <c r="Q17" s="58"/>
      <c r="R17" s="40"/>
      <c r="V17" s="38"/>
    </row>
    <row r="18" spans="3:27" s="2" customFormat="1" ht="30" customHeight="1">
      <c r="C18" s="60">
        <f ca="1">TODAY()</f>
        <v>42064</v>
      </c>
      <c r="D18" s="60"/>
      <c r="E18" s="60"/>
      <c r="F18" s="60"/>
      <c r="H18" s="50"/>
      <c r="I18" s="28" t="s">
        <v>8</v>
      </c>
      <c r="J18" s="20"/>
      <c r="K18" s="15"/>
      <c r="L18" s="15"/>
      <c r="M18" s="16"/>
      <c r="N18" s="42"/>
      <c r="U18" s="14"/>
      <c r="V18" s="61"/>
      <c r="W18" s="61"/>
      <c r="X18" s="11"/>
      <c r="Y18" s="11"/>
      <c r="Z18" s="11"/>
      <c r="AA18" s="11"/>
    </row>
    <row r="19" spans="3:27" s="2" customFormat="1" ht="12" customHeight="1">
      <c r="C19" s="51"/>
      <c r="D19" s="9"/>
      <c r="E19" s="38"/>
      <c r="F19" s="8"/>
      <c r="G19" s="25"/>
      <c r="H19" s="50"/>
      <c r="I19" s="29"/>
      <c r="J19" s="27"/>
      <c r="K19" s="26"/>
      <c r="L19" s="26"/>
      <c r="M19" s="26"/>
      <c r="N19" s="42"/>
      <c r="O19" s="8"/>
      <c r="P19" s="8"/>
      <c r="U19" s="14"/>
      <c r="V19" s="37"/>
      <c r="W19" s="11"/>
      <c r="X19" s="11"/>
      <c r="Y19" s="11"/>
      <c r="Z19" s="11"/>
      <c r="AA19" s="11"/>
    </row>
    <row r="20" spans="1:22" ht="22.5" customHeight="1">
      <c r="A20" s="17">
        <v>1</v>
      </c>
      <c r="B20" s="5" t="s">
        <v>5</v>
      </c>
      <c r="C20" s="24" t="s">
        <v>10</v>
      </c>
      <c r="N20" s="43"/>
      <c r="O20" s="59" t="s">
        <v>0</v>
      </c>
      <c r="P20" s="59"/>
      <c r="Q20" s="59"/>
      <c r="U20" s="14"/>
      <c r="V20" s="39" t="s">
        <v>13</v>
      </c>
    </row>
    <row r="21" spans="1:21" ht="7.5" customHeight="1">
      <c r="A21" s="32"/>
      <c r="B21" s="5"/>
      <c r="C21" s="24"/>
      <c r="N21" s="43"/>
      <c r="P21" s="18"/>
      <c r="U21" s="14"/>
    </row>
    <row r="22" spans="2:31" s="5" customFormat="1" ht="30" customHeight="1">
      <c r="B22" s="62" t="s">
        <v>2</v>
      </c>
      <c r="C22" s="62"/>
      <c r="D22" s="34">
        <f>P22*J22/100</f>
        <v>14</v>
      </c>
      <c r="E22" s="24" t="str">
        <f>VLOOKUP(V22,$AA$6:$AB$11,2)</f>
        <v>冊</v>
      </c>
      <c r="F22" s="35" t="s">
        <v>11</v>
      </c>
      <c r="G22" s="54"/>
      <c r="H22" s="35" t="str">
        <f>E22</f>
        <v>冊</v>
      </c>
      <c r="I22" s="35" t="s">
        <v>12</v>
      </c>
      <c r="J22" s="41">
        <f ca="1">INT(RAND()*9+1)*10</f>
        <v>40</v>
      </c>
      <c r="K22" s="24" t="s">
        <v>21</v>
      </c>
      <c r="L22" s="10"/>
      <c r="M22" s="4"/>
      <c r="N22" s="44" t="s">
        <v>2</v>
      </c>
      <c r="P22" s="55">
        <f ca="1">INT(RAND()*9+1)*(IF(INT(J22/20)=J22/20,5,10))</f>
        <v>35</v>
      </c>
      <c r="V22" s="24">
        <f>AE22</f>
        <v>4</v>
      </c>
      <c r="AA22" s="5">
        <v>1</v>
      </c>
      <c r="AB22" s="5" t="s">
        <v>14</v>
      </c>
      <c r="AD22" s="5">
        <f aca="true" ca="1" t="shared" si="2" ref="AD22:AD27">RAND()</f>
        <v>0.5960842669141913</v>
      </c>
      <c r="AE22" s="5">
        <f aca="true" t="shared" si="3" ref="AE22:AE27">RANK(AD22,$AD$22:$AD$27)</f>
        <v>4</v>
      </c>
    </row>
    <row r="23" spans="1:31" s="5" customFormat="1" ht="30" customHeight="1">
      <c r="A23" s="13"/>
      <c r="B23" s="7"/>
      <c r="C23" s="24"/>
      <c r="D23" s="12"/>
      <c r="E23" s="24"/>
      <c r="F23" s="10"/>
      <c r="G23" s="10"/>
      <c r="H23" s="35"/>
      <c r="I23" s="13"/>
      <c r="J23" s="53"/>
      <c r="L23" s="10"/>
      <c r="M23" s="4"/>
      <c r="N23" s="45"/>
      <c r="P23" s="56"/>
      <c r="Q23" s="24"/>
      <c r="R23" s="24"/>
      <c r="V23" s="24"/>
      <c r="AA23" s="5">
        <v>2</v>
      </c>
      <c r="AB23" s="5" t="s">
        <v>15</v>
      </c>
      <c r="AD23" s="5">
        <f ca="1" t="shared" si="2"/>
        <v>0.4396946455871792</v>
      </c>
      <c r="AE23" s="5">
        <f t="shared" si="3"/>
        <v>5</v>
      </c>
    </row>
    <row r="24" spans="2:31" s="5" customFormat="1" ht="30" customHeight="1">
      <c r="B24" s="62" t="s">
        <v>4</v>
      </c>
      <c r="C24" s="62"/>
      <c r="D24" s="34">
        <f>P24*J24/100</f>
        <v>50</v>
      </c>
      <c r="E24" s="24" t="str">
        <f>VLOOKUP(V24,$AA$6:$AB$11,2)</f>
        <v>円</v>
      </c>
      <c r="F24" s="35" t="s">
        <v>11</v>
      </c>
      <c r="G24" s="54"/>
      <c r="H24" s="35" t="str">
        <f>E24</f>
        <v>円</v>
      </c>
      <c r="I24" s="35" t="s">
        <v>12</v>
      </c>
      <c r="J24" s="41">
        <f ca="1">INT(RAND()*9+1)*10</f>
        <v>20</v>
      </c>
      <c r="K24" s="24" t="s">
        <v>21</v>
      </c>
      <c r="L24" s="35"/>
      <c r="M24" s="52"/>
      <c r="N24" s="44" t="s">
        <v>3</v>
      </c>
      <c r="P24" s="55">
        <f ca="1">INT(RAND()*8+2)*(IF(INT(J24/20)=J24/20,50,100))</f>
        <v>250</v>
      </c>
      <c r="V24" s="24">
        <f>AE23</f>
        <v>5</v>
      </c>
      <c r="AA24" s="5">
        <v>3</v>
      </c>
      <c r="AB24" s="5" t="s">
        <v>16</v>
      </c>
      <c r="AD24" s="5">
        <f ca="1" t="shared" si="2"/>
        <v>0.8358272738874125</v>
      </c>
      <c r="AE24" s="5">
        <f t="shared" si="3"/>
        <v>2</v>
      </c>
    </row>
    <row r="25" spans="1:31" s="5" customFormat="1" ht="30" customHeight="1">
      <c r="A25" s="13"/>
      <c r="B25" s="7"/>
      <c r="C25" s="24"/>
      <c r="D25" s="12"/>
      <c r="E25" s="24"/>
      <c r="F25" s="10"/>
      <c r="G25" s="10"/>
      <c r="H25" s="35"/>
      <c r="I25" s="13"/>
      <c r="J25" s="53"/>
      <c r="L25" s="10"/>
      <c r="M25" s="4"/>
      <c r="N25" s="45"/>
      <c r="P25" s="56"/>
      <c r="Q25" s="24"/>
      <c r="R25" s="24"/>
      <c r="V25" s="24"/>
      <c r="AA25" s="5">
        <v>4</v>
      </c>
      <c r="AB25" s="5" t="s">
        <v>17</v>
      </c>
      <c r="AD25" s="5">
        <f ca="1" t="shared" si="2"/>
        <v>0.9006374753250003</v>
      </c>
      <c r="AE25" s="5">
        <f t="shared" si="3"/>
        <v>1</v>
      </c>
    </row>
    <row r="26" spans="2:31" s="5" customFormat="1" ht="30" customHeight="1">
      <c r="B26" s="62" t="s">
        <v>3</v>
      </c>
      <c r="C26" s="62"/>
      <c r="D26" s="34">
        <f>P26*J26/100</f>
        <v>60</v>
      </c>
      <c r="E26" s="24" t="str">
        <f>VLOOKUP(V26,$AA$6:$AB$11,2)</f>
        <v>ｃｍ</v>
      </c>
      <c r="F26" s="35" t="s">
        <v>11</v>
      </c>
      <c r="G26" s="54"/>
      <c r="H26" s="35" t="str">
        <f>E26</f>
        <v>ｃｍ</v>
      </c>
      <c r="I26" s="35" t="s">
        <v>12</v>
      </c>
      <c r="J26" s="41">
        <f ca="1">INT(RAND()*9+1)*10+100</f>
        <v>150</v>
      </c>
      <c r="K26" s="24" t="s">
        <v>21</v>
      </c>
      <c r="L26" s="35"/>
      <c r="M26" s="52"/>
      <c r="N26" s="44" t="s">
        <v>1</v>
      </c>
      <c r="P26" s="55">
        <f ca="1">INT(RAND()*9+1)*(IF(INT(J26/20)=J26/20,5,10))</f>
        <v>40</v>
      </c>
      <c r="V26" s="24">
        <f>AE24</f>
        <v>2</v>
      </c>
      <c r="AA26" s="5">
        <v>5</v>
      </c>
      <c r="AB26" s="5" t="s">
        <v>18</v>
      </c>
      <c r="AD26" s="5">
        <f ca="1" t="shared" si="2"/>
        <v>0.11567259982431422</v>
      </c>
      <c r="AE26" s="5">
        <f t="shared" si="3"/>
        <v>6</v>
      </c>
    </row>
    <row r="27" spans="1:31" s="5" customFormat="1" ht="29.25" customHeight="1">
      <c r="A27" s="13"/>
      <c r="B27" s="7"/>
      <c r="C27" s="24"/>
      <c r="D27" s="12"/>
      <c r="E27" s="24"/>
      <c r="F27" s="10"/>
      <c r="G27" s="10"/>
      <c r="H27" s="35"/>
      <c r="I27" s="13"/>
      <c r="J27" s="53"/>
      <c r="L27" s="10"/>
      <c r="M27" s="4"/>
      <c r="N27" s="45"/>
      <c r="P27" s="56"/>
      <c r="V27" s="24"/>
      <c r="AA27" s="5">
        <v>6</v>
      </c>
      <c r="AB27" s="5" t="s">
        <v>19</v>
      </c>
      <c r="AD27" s="5">
        <f ca="1" t="shared" si="2"/>
        <v>0.8357953120746012</v>
      </c>
      <c r="AE27" s="5">
        <f t="shared" si="3"/>
        <v>3</v>
      </c>
    </row>
    <row r="28" spans="2:22" s="5" customFormat="1" ht="30" customHeight="1">
      <c r="B28" s="62" t="s">
        <v>1</v>
      </c>
      <c r="C28" s="62"/>
      <c r="D28" s="34">
        <f>P28*J28/100</f>
        <v>360</v>
      </c>
      <c r="E28" s="24" t="str">
        <f>VLOOKUP(V28,$AA$6:$AB$11,2)</f>
        <v>人</v>
      </c>
      <c r="F28" s="35" t="s">
        <v>11</v>
      </c>
      <c r="G28" s="54"/>
      <c r="H28" s="35" t="str">
        <f>E28</f>
        <v>人</v>
      </c>
      <c r="I28" s="35" t="s">
        <v>12</v>
      </c>
      <c r="J28" s="41">
        <f ca="1">INT(RAND()*9+1)*10+100</f>
        <v>120</v>
      </c>
      <c r="K28" s="24" t="s">
        <v>21</v>
      </c>
      <c r="L28" s="35"/>
      <c r="M28" s="52"/>
      <c r="N28" s="44" t="s">
        <v>6</v>
      </c>
      <c r="P28" s="55">
        <f ca="1">INT(RAND()*8+2)*(IF(INT(J28/20)=J28/20,50,100))</f>
        <v>300</v>
      </c>
      <c r="V28" s="24">
        <f>AE25</f>
        <v>1</v>
      </c>
    </row>
    <row r="29" spans="1:22" s="5" customFormat="1" ht="30" customHeight="1">
      <c r="A29" s="13"/>
      <c r="B29" s="7"/>
      <c r="C29" s="24"/>
      <c r="D29" s="12"/>
      <c r="E29" s="24"/>
      <c r="F29" s="10"/>
      <c r="G29" s="10"/>
      <c r="H29" s="35"/>
      <c r="I29" s="13"/>
      <c r="J29" s="53"/>
      <c r="L29" s="10"/>
      <c r="M29" s="4"/>
      <c r="N29" s="45"/>
      <c r="P29" s="56"/>
      <c r="V29" s="24"/>
    </row>
    <row r="30" spans="2:22" s="5" customFormat="1" ht="30" customHeight="1">
      <c r="B30" s="62" t="s">
        <v>6</v>
      </c>
      <c r="C30" s="62"/>
      <c r="D30" s="34">
        <f>P30*J30/100</f>
        <v>184</v>
      </c>
      <c r="E30" s="24" t="str">
        <f>VLOOKUP(V30,$AA$6:$AB$11,2)</f>
        <v>本</v>
      </c>
      <c r="F30" s="35" t="s">
        <v>11</v>
      </c>
      <c r="G30" s="54"/>
      <c r="H30" s="35" t="str">
        <f>E30</f>
        <v>本</v>
      </c>
      <c r="I30" s="35" t="s">
        <v>12</v>
      </c>
      <c r="J30" s="41">
        <f ca="1">INT(RAND()*89+11)</f>
        <v>92</v>
      </c>
      <c r="K30" s="24" t="s">
        <v>21</v>
      </c>
      <c r="L30" s="35"/>
      <c r="M30" s="52"/>
      <c r="N30" s="44" t="s">
        <v>4</v>
      </c>
      <c r="P30" s="55">
        <f ca="1">INT(RAND()*9+1)*(IF(INT(J30/2)=J30/2,50,100))</f>
        <v>200</v>
      </c>
      <c r="V30" s="24">
        <f>AE26</f>
        <v>6</v>
      </c>
    </row>
    <row r="31" spans="2:22" s="5" customFormat="1" ht="30" customHeight="1">
      <c r="B31" s="33"/>
      <c r="C31" s="33"/>
      <c r="D31" s="34"/>
      <c r="E31" s="24"/>
      <c r="F31" s="35"/>
      <c r="G31" s="35"/>
      <c r="H31" s="35"/>
      <c r="I31" s="35"/>
      <c r="J31" s="53"/>
      <c r="K31" s="24"/>
      <c r="L31" s="35"/>
      <c r="M31" s="52"/>
      <c r="N31" s="47"/>
      <c r="P31" s="41"/>
      <c r="V31" s="24"/>
    </row>
    <row r="32" spans="1:22" s="5" customFormat="1" ht="17.25">
      <c r="A32" s="7"/>
      <c r="B32" s="7"/>
      <c r="C32" s="24"/>
      <c r="D32" s="12"/>
      <c r="E32" s="24"/>
      <c r="F32" s="10"/>
      <c r="G32" s="10"/>
      <c r="H32" s="35"/>
      <c r="I32" s="30"/>
      <c r="J32" s="12"/>
      <c r="L32" s="10"/>
      <c r="M32" s="4"/>
      <c r="N32" s="46"/>
      <c r="P32" s="21"/>
      <c r="V32" s="24"/>
    </row>
    <row r="33" spans="1:20" ht="17.25">
      <c r="A33" s="7"/>
      <c r="B33" s="7"/>
      <c r="C33" s="24"/>
      <c r="D33" s="12"/>
      <c r="E33" s="24"/>
      <c r="F33" s="10"/>
      <c r="G33" s="10"/>
      <c r="H33" s="35"/>
      <c r="I33" s="30"/>
      <c r="J33" s="12"/>
      <c r="K33" s="5"/>
      <c r="L33" s="10"/>
      <c r="M33" s="4"/>
      <c r="N33" s="46"/>
      <c r="O33" s="5"/>
      <c r="P33" s="21"/>
      <c r="Q33" s="5"/>
      <c r="R33" s="5"/>
      <c r="S33" s="5"/>
      <c r="T33" s="5"/>
    </row>
    <row r="34" spans="1:19" ht="17.25">
      <c r="A34" s="3"/>
      <c r="B34" s="3"/>
      <c r="C34" s="24"/>
      <c r="D34" s="12"/>
      <c r="E34" s="24"/>
      <c r="F34" s="10"/>
      <c r="G34" s="10"/>
      <c r="H34" s="35"/>
      <c r="I34" s="30"/>
      <c r="J34" s="12"/>
      <c r="K34" s="5"/>
      <c r="L34" s="10"/>
      <c r="M34" s="4"/>
      <c r="N34" s="46"/>
      <c r="O34" s="5"/>
      <c r="P34" s="21"/>
      <c r="Q34" s="5"/>
      <c r="R34" s="5"/>
      <c r="S34" s="5"/>
    </row>
    <row r="35" spans="4:19" ht="17.25">
      <c r="D35" s="12"/>
      <c r="E35" s="24"/>
      <c r="F35" s="10"/>
      <c r="G35" s="10"/>
      <c r="H35" s="35"/>
      <c r="I35" s="30"/>
      <c r="J35" s="12"/>
      <c r="K35" s="5"/>
      <c r="M35" s="1"/>
      <c r="N35" s="48"/>
      <c r="O35" s="5"/>
      <c r="P35" s="3"/>
      <c r="Q35" s="5"/>
      <c r="R35" s="5"/>
      <c r="S35" s="5"/>
    </row>
    <row r="36" spans="4:16" ht="17.25">
      <c r="D36" s="10"/>
      <c r="E36" s="24"/>
      <c r="F36" s="10"/>
      <c r="G36" s="10"/>
      <c r="H36" s="35"/>
      <c r="I36" s="31"/>
      <c r="J36" s="10"/>
      <c r="K36" s="5"/>
      <c r="M36" s="1"/>
      <c r="N36" s="49"/>
      <c r="O36" s="5"/>
      <c r="P36" s="22"/>
    </row>
    <row r="37" spans="13:16" ht="17.25">
      <c r="M37" s="1"/>
      <c r="N37" s="49"/>
      <c r="O37" s="5"/>
      <c r="P37" s="22"/>
    </row>
    <row r="38" spans="13:16" ht="17.25">
      <c r="M38" s="1"/>
      <c r="N38" s="49"/>
      <c r="O38" s="5"/>
      <c r="P38" s="22"/>
    </row>
    <row r="39" spans="13:16" ht="17.25">
      <c r="M39" s="1"/>
      <c r="N39" s="49"/>
      <c r="O39" s="5"/>
      <c r="P39" s="22"/>
    </row>
    <row r="40" spans="13:16" ht="17.25">
      <c r="M40" s="1"/>
      <c r="N40" s="49"/>
      <c r="O40" s="5"/>
      <c r="P40" s="22"/>
    </row>
    <row r="41" spans="13:16" ht="17.25">
      <c r="M41" s="1"/>
      <c r="N41" s="49"/>
      <c r="O41" s="5"/>
      <c r="P41" s="22"/>
    </row>
    <row r="42" spans="13:16" ht="17.25">
      <c r="M42" s="1"/>
      <c r="N42" s="49"/>
      <c r="O42" s="5"/>
      <c r="P42" s="22"/>
    </row>
    <row r="43" spans="13:16" ht="17.25">
      <c r="M43" s="1"/>
      <c r="N43" s="49"/>
      <c r="O43" s="5"/>
      <c r="P43" s="22"/>
    </row>
    <row r="44" spans="13:16" ht="17.25">
      <c r="M44" s="1"/>
      <c r="N44" s="49"/>
      <c r="O44" s="5"/>
      <c r="P44" s="22"/>
    </row>
    <row r="45" ht="13.5">
      <c r="M45" s="1"/>
    </row>
    <row r="46" ht="13.5">
      <c r="M46" s="1"/>
    </row>
    <row r="47" ht="13.5">
      <c r="M47" s="1"/>
    </row>
    <row r="48" ht="13.5">
      <c r="M48" s="1"/>
    </row>
    <row r="49" ht="13.5">
      <c r="M49" s="1"/>
    </row>
    <row r="50" ht="13.5">
      <c r="M50" s="1"/>
    </row>
    <row r="51" ht="13.5">
      <c r="M51" s="1"/>
    </row>
    <row r="52" ht="13.5">
      <c r="M52" s="1"/>
    </row>
    <row r="53" ht="13.5">
      <c r="M53" s="1"/>
    </row>
    <row r="54" ht="13.5">
      <c r="M54" s="1"/>
    </row>
    <row r="55" ht="13.5">
      <c r="M55" s="1"/>
    </row>
    <row r="56" ht="13.5">
      <c r="M56" s="1"/>
    </row>
    <row r="57" ht="13.5">
      <c r="M57" s="1"/>
    </row>
    <row r="58" ht="13.5">
      <c r="M58" s="1"/>
    </row>
  </sheetData>
  <sheetProtection/>
  <mergeCells count="18">
    <mergeCell ref="B28:C28"/>
    <mergeCell ref="B30:C30"/>
    <mergeCell ref="B22:C22"/>
    <mergeCell ref="B24:C24"/>
    <mergeCell ref="B26:C26"/>
    <mergeCell ref="B14:C14"/>
    <mergeCell ref="B10:C10"/>
    <mergeCell ref="B12:C12"/>
    <mergeCell ref="N1:Q1"/>
    <mergeCell ref="O4:Q4"/>
    <mergeCell ref="N17:Q17"/>
    <mergeCell ref="C18:F18"/>
    <mergeCell ref="V18:W18"/>
    <mergeCell ref="O20:Q20"/>
    <mergeCell ref="V2:W2"/>
    <mergeCell ref="B6:C6"/>
    <mergeCell ref="B8:C8"/>
    <mergeCell ref="C2:F2"/>
  </mergeCells>
  <printOptions/>
  <pageMargins left="0.57" right="0.26" top="0.49" bottom="0.41" header="0.512" footer="0.4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2015-03-01T10:49:46Z</cp:lastPrinted>
  <dcterms:created xsi:type="dcterms:W3CDTF">1999-05-08T10:31:43Z</dcterms:created>
  <dcterms:modified xsi:type="dcterms:W3CDTF">2015-03-01T13:34:27Z</dcterms:modified>
  <cp:category/>
  <cp:version/>
  <cp:contentType/>
  <cp:contentStatus/>
</cp:coreProperties>
</file>