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<sst xmlns="http://schemas.openxmlformats.org/spreadsheetml/2006/main" count="61" uniqueCount="27">
  <si>
    <t>解答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</si>
  <si>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</si>
  <si>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</si>
  <si>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</si>
  <si>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</si>
  <si>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</si>
  <si>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</si>
  <si>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</si>
  <si>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</si>
  <si>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</si>
  <si>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</si>
  <si>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</si>
  <si>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</si>
  <si>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</si>
  <si>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</si>
  <si>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④</t>
  </si>
  <si>
    <t>⑦</t>
  </si>
  <si>
    <t>⑧</t>
  </si>
  <si>
    <t>⑨</t>
  </si>
  <si>
    <t>分子</t>
  </si>
  <si>
    <t>分母</t>
  </si>
  <si>
    <t>番号</t>
  </si>
  <si>
    <t>－</t>
  </si>
  <si>
    <t>－</t>
  </si>
  <si>
    <t>050972 Gifu算数研</t>
  </si>
  <si>
    <r>
      <t>分数のひき算</t>
    </r>
    <r>
      <rPr>
        <b/>
        <sz val="14"/>
        <rFont val="ＭＳ Ｐゴシック"/>
        <family val="3"/>
      </rPr>
      <t>(約分・帯分数　Ａ）</t>
    </r>
  </si>
  <si>
    <t>※分数部分のみで引き算が可能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</si>
</sst>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 shrinkToFit="1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5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5" customWidth="1"/>
    <col min="4" max="4" width="3.625" style="0" bestFit="1" customWidth="1"/>
    <col min="5" max="5" width="2.75390625" style="0" customWidth="1"/>
    <col min="6" max="6" width="5.125" style="0" customWidth="1"/>
    <col min="7" max="8" width="6.75390625" style="0" customWidth="1"/>
    <col min="9" max="9" width="4.875" style="0" customWidth="1"/>
    <col min="10" max="10" width="2.75390625" style="0" customWidth="1"/>
    <col min="11" max="11" width="5.125" style="0" customWidth="1"/>
    <col min="12" max="12" width="3.875" style="0" customWidth="1"/>
    <col min="13" max="13" width="2.875" style="0" customWidth="1"/>
    <col min="14" max="14" width="5.125" style="0" customWidth="1"/>
    <col min="15" max="15" width="6.75390625" style="0" customWidth="1"/>
    <col min="16" max="16" width="10.00390625" style="0" customWidth="1"/>
    <col min="17" max="17" width="4.375" style="20" customWidth="1"/>
    <col min="18" max="18" width="3.625" style="15" customWidth="1"/>
    <col min="19" max="19" width="5.125" style="0" customWidth="1"/>
    <col min="20" max="20" width="3.375" style="0" customWidth="1"/>
    <col min="21" max="21" width="6.125" style="20" customWidth="1"/>
    <col min="22" max="22" width="3.75390625" style="0" customWidth="1"/>
    <col min="23" max="23" width="1.875" style="0" customWidth="1"/>
    <col min="24" max="31" width="5.00390625" style="0" customWidth="1"/>
    <col min="32" max="32" width="5.375" style="0" customWidth="1"/>
    <col min="33" max="38" width="3.50390625" style="0" customWidth="1"/>
    <col min="39" max="39" width="3.375" style="0" customWidth="1"/>
    <col min="40" max="40" width="7.875" style="0" customWidth="1"/>
    <col min="41" max="41" width="3.875" style="0" customWidth="1"/>
    <col min="42" max="42" width="7.875" style="0" customWidth="1"/>
  </cols>
  <sheetData>
    <row r="1" spans="1:21" s="4" customFormat="1" ht="30" customHeight="1">
      <c r="A1" s="66" t="s">
        <v>1</v>
      </c>
      <c r="B1" s="11"/>
      <c r="C1" s="14"/>
      <c r="D1" s="12"/>
      <c r="E1" s="12"/>
      <c r="F1" s="12"/>
      <c r="G1" s="37" t="s">
        <v>25</v>
      </c>
      <c r="O1" s="33"/>
      <c r="Q1" s="52" t="s">
        <v>24</v>
      </c>
      <c r="R1" s="52"/>
      <c r="S1" s="52"/>
      <c r="T1" s="52"/>
      <c r="U1" s="46"/>
    </row>
    <row r="2" spans="2:31" s="4" customFormat="1" ht="30" customHeight="1">
      <c r="B2" s="60">
        <f ca="1">TODAY()</f>
        <v>42373</v>
      </c>
      <c r="C2" s="60"/>
      <c r="D2" s="60"/>
      <c r="E2" s="60"/>
      <c r="F2" s="60"/>
      <c r="H2" s="5" t="s">
        <v>2</v>
      </c>
      <c r="I2" s="26"/>
      <c r="J2" s="26"/>
      <c r="K2" s="5"/>
      <c r="L2" s="5"/>
      <c r="M2" s="5"/>
      <c r="N2" s="5"/>
      <c r="O2" s="5"/>
      <c r="P2" s="5"/>
      <c r="Q2" s="61" t="s">
        <v>0</v>
      </c>
      <c r="R2" s="62"/>
      <c r="S2" s="62"/>
      <c r="T2" s="62"/>
      <c r="U2" s="50"/>
      <c r="V2" s="50"/>
      <c r="W2" s="50"/>
      <c r="X2" s="50"/>
      <c r="Y2" s="50"/>
      <c r="Z2" s="50"/>
      <c r="AA2" s="67" t="s">
        <v>26</v>
      </c>
      <c r="AB2" s="50"/>
      <c r="AC2" s="50"/>
      <c r="AD2" s="42"/>
      <c r="AE2" s="36"/>
    </row>
    <row r="3" spans="2:37" s="4" customFormat="1" ht="10.5" customHeight="1">
      <c r="B3" s="38"/>
      <c r="C3" s="38"/>
      <c r="D3" s="38"/>
      <c r="E3" s="38"/>
      <c r="F3" s="38"/>
      <c r="H3" s="16"/>
      <c r="I3" s="17"/>
      <c r="J3" s="17"/>
      <c r="K3" s="39"/>
      <c r="L3" s="39"/>
      <c r="M3" s="39"/>
      <c r="N3" s="39"/>
      <c r="O3" s="16"/>
      <c r="P3" s="16"/>
      <c r="Q3" s="40"/>
      <c r="R3" s="22"/>
      <c r="S3" s="22"/>
      <c r="T3" s="22"/>
      <c r="U3" s="22"/>
      <c r="V3" s="48" t="s">
        <v>21</v>
      </c>
      <c r="AG3" s="49" t="s">
        <v>19</v>
      </c>
      <c r="AH3" s="49" t="s">
        <v>20</v>
      </c>
      <c r="AJ3" s="49" t="s">
        <v>19</v>
      </c>
      <c r="AK3" s="49" t="s">
        <v>20</v>
      </c>
    </row>
    <row r="4" spans="1:41" s="9" customFormat="1" ht="39" customHeight="1">
      <c r="A4" s="57" t="s">
        <v>3</v>
      </c>
      <c r="B4" s="65">
        <f ca="1">INT(RAND()*4)+1</f>
        <v>3</v>
      </c>
      <c r="C4" s="23">
        <f>VLOOKUP(V4,$AF$4:$AK$23,2+V5)</f>
        <v>9</v>
      </c>
      <c r="D4" s="56" t="s">
        <v>22</v>
      </c>
      <c r="E4" s="64">
        <f ca="1">IF(OR(B4=1,RAND()&lt;0.5),"",INT(RAND()*(B4-1))+1)</f>
        <v>1</v>
      </c>
      <c r="F4" s="23">
        <f>VLOOKUP(V4,$AF$4:$AK$23,5-V5)</f>
        <v>2</v>
      </c>
      <c r="I4" s="57" t="s">
        <v>4</v>
      </c>
      <c r="J4" s="65">
        <f ca="1">INT(RAND()*4)+1</f>
        <v>3</v>
      </c>
      <c r="K4" s="23">
        <f>VLOOKUP(V6,$AF$4:$AK$23,2+V7)</f>
        <v>1</v>
      </c>
      <c r="L4" s="56" t="s">
        <v>22</v>
      </c>
      <c r="M4" s="64">
        <f ca="1">IF(OR(J4=1,RAND()&lt;0.5),"",INT(RAND()*(J4-1))+1)</f>
      </c>
      <c r="N4" s="23">
        <f>VLOOKUP(V6,$AF$4:$AK$23,5-V7)</f>
        <v>1</v>
      </c>
      <c r="P4" s="10"/>
      <c r="Q4" s="59" t="s">
        <v>13</v>
      </c>
      <c r="R4" s="63">
        <f>IF(AA4=0,"",AA4)</f>
        <v>2</v>
      </c>
      <c r="S4" s="35">
        <f>AB4</f>
        <v>1</v>
      </c>
      <c r="T4" s="16"/>
      <c r="U4" s="18"/>
      <c r="V4" s="22">
        <f>AO4</f>
        <v>16</v>
      </c>
      <c r="X4" s="9">
        <f>((B4*C5+C4)*F5-(IF(E4="",0,E4)*F5+F4)*C5)/GCD(C5,F5)</f>
        <v>25</v>
      </c>
      <c r="Y4" s="9">
        <f>GCD(X4,X5)</f>
        <v>5</v>
      </c>
      <c r="Z4" s="9">
        <f>X4/Y4</f>
        <v>5</v>
      </c>
      <c r="AA4" s="9">
        <f>INT(Z4/Z5)</f>
        <v>2</v>
      </c>
      <c r="AB4" s="9">
        <f>Z4-Z5*AA4</f>
        <v>1</v>
      </c>
      <c r="AF4" s="9">
        <v>1</v>
      </c>
      <c r="AG4" s="9">
        <v>1</v>
      </c>
      <c r="AH4" s="9">
        <v>2</v>
      </c>
      <c r="AI4" s="47" t="s">
        <v>23</v>
      </c>
      <c r="AJ4" s="9">
        <v>1</v>
      </c>
      <c r="AK4" s="9">
        <v>6</v>
      </c>
      <c r="AN4" s="9">
        <f ca="1">RAND()</f>
        <v>0.1370129513182059</v>
      </c>
      <c r="AO4" s="9">
        <f aca="true" t="shared" si="0" ref="AO4:AO23">RANK(AN4,$AN$4:$AN$23)</f>
        <v>16</v>
      </c>
    </row>
    <row r="5" spans="1:41" s="9" customFormat="1" ht="39" customHeight="1">
      <c r="A5" s="57"/>
      <c r="B5" s="65"/>
      <c r="C5" s="24">
        <f>VLOOKUP(V4,$AF$4:$AK$23,3+V5)</f>
        <v>10</v>
      </c>
      <c r="D5" s="56"/>
      <c r="E5" s="64"/>
      <c r="F5" s="24">
        <f>VLOOKUP(V4,$AF$4:$AK$23,6-V5)</f>
        <v>5</v>
      </c>
      <c r="I5" s="57"/>
      <c r="J5" s="65"/>
      <c r="K5" s="24">
        <f>VLOOKUP(V6,$AF$4:$AK$23,3+V7)</f>
        <v>3</v>
      </c>
      <c r="L5" s="56"/>
      <c r="M5" s="64"/>
      <c r="N5" s="24">
        <f>VLOOKUP(V6,$AF$4:$AK$23,6-V7)</f>
        <v>12</v>
      </c>
      <c r="P5" s="10"/>
      <c r="Q5" s="59"/>
      <c r="R5" s="63"/>
      <c r="S5" s="41">
        <f>AB5</f>
        <v>2</v>
      </c>
      <c r="T5" s="16"/>
      <c r="U5" s="18"/>
      <c r="V5" s="51"/>
      <c r="X5" s="34">
        <f>C5*F5/GCD(C5,F5)</f>
        <v>10</v>
      </c>
      <c r="Z5" s="34">
        <f>X5/Y4</f>
        <v>2</v>
      </c>
      <c r="AA5" s="34"/>
      <c r="AB5" s="34">
        <f>Z5</f>
        <v>2</v>
      </c>
      <c r="AC5" s="34"/>
      <c r="AE5" s="34"/>
      <c r="AF5" s="9">
        <v>2</v>
      </c>
      <c r="AG5" s="9">
        <v>1</v>
      </c>
      <c r="AH5" s="9">
        <v>2</v>
      </c>
      <c r="AI5" s="47" t="s">
        <v>23</v>
      </c>
      <c r="AJ5" s="9">
        <v>3</v>
      </c>
      <c r="AK5" s="9">
        <v>14</v>
      </c>
      <c r="AN5" s="9">
        <f aca="true" ca="1" t="shared" si="1" ref="AN5:AN23">RAND()</f>
        <v>0.890582517800001</v>
      </c>
      <c r="AO5" s="9">
        <f t="shared" si="0"/>
        <v>3</v>
      </c>
    </row>
    <row r="6" spans="1:41" s="9" customFormat="1" ht="39" customHeight="1">
      <c r="A6" s="31"/>
      <c r="B6" s="13"/>
      <c r="C6" s="27"/>
      <c r="D6" s="53"/>
      <c r="E6" s="43"/>
      <c r="F6" s="28"/>
      <c r="G6" s="16"/>
      <c r="H6" s="16"/>
      <c r="I6" s="32"/>
      <c r="J6" s="29"/>
      <c r="K6" s="27"/>
      <c r="L6" s="53"/>
      <c r="M6" s="43"/>
      <c r="N6" s="7"/>
      <c r="P6" s="10"/>
      <c r="Q6" s="58" t="s">
        <v>14</v>
      </c>
      <c r="R6" s="63">
        <f>IF(AA6=0,"",AA6)</f>
        <v>3</v>
      </c>
      <c r="S6" s="35">
        <f>AB6</f>
        <v>1</v>
      </c>
      <c r="U6" s="18"/>
      <c r="V6" s="22">
        <f>AO5</f>
        <v>3</v>
      </c>
      <c r="X6" s="9">
        <f>((J4*K5+K4)*N5-(IF(M4="",0,M4)*N5+N4)*K5)/GCD(K5,N5)</f>
        <v>39</v>
      </c>
      <c r="Y6" s="9">
        <f>GCD(X6,X7)</f>
        <v>3</v>
      </c>
      <c r="Z6" s="9">
        <f>X6/Y6</f>
        <v>13</v>
      </c>
      <c r="AA6" s="9">
        <f>INT(Z6/Z7)</f>
        <v>3</v>
      </c>
      <c r="AB6" s="9">
        <f>Z6-Z7*AA6</f>
        <v>1</v>
      </c>
      <c r="AF6" s="9">
        <v>3</v>
      </c>
      <c r="AG6" s="9">
        <v>1</v>
      </c>
      <c r="AH6" s="9">
        <v>3</v>
      </c>
      <c r="AI6" s="47" t="s">
        <v>23</v>
      </c>
      <c r="AJ6" s="9">
        <v>1</v>
      </c>
      <c r="AK6" s="9">
        <v>12</v>
      </c>
      <c r="AN6" s="9">
        <f ca="1" t="shared" si="1"/>
        <v>0.9606205237433936</v>
      </c>
      <c r="AO6" s="9">
        <f t="shared" si="0"/>
        <v>2</v>
      </c>
    </row>
    <row r="7" spans="1:41" s="9" customFormat="1" ht="39" customHeight="1">
      <c r="A7" s="31"/>
      <c r="B7" s="13"/>
      <c r="C7" s="30"/>
      <c r="D7" s="55"/>
      <c r="E7" s="44"/>
      <c r="F7" s="28"/>
      <c r="G7" s="16"/>
      <c r="H7" s="16"/>
      <c r="I7" s="32"/>
      <c r="J7" s="29"/>
      <c r="K7" s="25"/>
      <c r="L7" s="54"/>
      <c r="M7" s="45"/>
      <c r="N7" s="7"/>
      <c r="P7" s="10"/>
      <c r="Q7" s="58"/>
      <c r="R7" s="63"/>
      <c r="S7" s="41">
        <f>AB7</f>
        <v>4</v>
      </c>
      <c r="U7" s="18"/>
      <c r="V7" s="51"/>
      <c r="X7" s="34">
        <f>K5*N5/GCD(K5,N5)</f>
        <v>12</v>
      </c>
      <c r="Z7" s="34">
        <f>X7/Y6</f>
        <v>4</v>
      </c>
      <c r="AA7" s="34"/>
      <c r="AB7" s="34">
        <f>Z7</f>
        <v>4</v>
      </c>
      <c r="AC7" s="34"/>
      <c r="AE7" s="34"/>
      <c r="AF7" s="9">
        <v>4</v>
      </c>
      <c r="AG7" s="9">
        <v>2</v>
      </c>
      <c r="AH7" s="9">
        <v>3</v>
      </c>
      <c r="AI7" s="47" t="s">
        <v>23</v>
      </c>
      <c r="AJ7" s="9">
        <v>4</v>
      </c>
      <c r="AK7" s="9">
        <v>15</v>
      </c>
      <c r="AN7" s="9">
        <f ca="1" t="shared" si="1"/>
        <v>0.31267882239255873</v>
      </c>
      <c r="AO7" s="9">
        <f t="shared" si="0"/>
        <v>10</v>
      </c>
    </row>
    <row r="8" spans="1:41" s="9" customFormat="1" ht="39" customHeight="1">
      <c r="A8" s="57" t="s">
        <v>5</v>
      </c>
      <c r="B8" s="65">
        <f ca="1">INT(RAND()*4)+1</f>
        <v>1</v>
      </c>
      <c r="C8" s="23">
        <f>VLOOKUP(V8,$AF$4:$AK$23,2+V9)</f>
        <v>1</v>
      </c>
      <c r="D8" s="56" t="s">
        <v>22</v>
      </c>
      <c r="E8" s="64">
        <f ca="1">IF(OR(B8=1,RAND()&lt;0.5),"",INT(RAND()*(B8-1))+1)</f>
      </c>
      <c r="F8" s="23">
        <f>VLOOKUP(V8,$AF$4:$AK$23,5-V9)</f>
        <v>3</v>
      </c>
      <c r="I8" s="57" t="s">
        <v>6</v>
      </c>
      <c r="J8" s="65">
        <f ca="1">INT(RAND()*4)+1</f>
        <v>2</v>
      </c>
      <c r="K8" s="23">
        <f>VLOOKUP(V10,$AF$4:$AK$23,2+V11)</f>
        <v>1</v>
      </c>
      <c r="L8" s="56" t="s">
        <v>22</v>
      </c>
      <c r="M8" s="64">
        <f ca="1">IF(OR(J8=1,RAND()&lt;0.5),"",INT(RAND()*(J8-1))+1)</f>
      </c>
      <c r="N8" s="23">
        <f>VLOOKUP(V10,$AF$4:$AK$23,5-V11)</f>
        <v>1</v>
      </c>
      <c r="P8" s="10"/>
      <c r="Q8" s="58" t="s">
        <v>5</v>
      </c>
      <c r="R8" s="63">
        <f>IF(AA8=0,"",AA8)</f>
        <v>1</v>
      </c>
      <c r="S8" s="35">
        <f>AB8</f>
        <v>2</v>
      </c>
      <c r="U8" s="18"/>
      <c r="V8" s="22">
        <f>AO6</f>
        <v>2</v>
      </c>
      <c r="X8" s="9">
        <f>((B8*C9+C8)*F9-(IF(E8="",0,E8)*F9+F8)*C9)/GCD(C9,F9)</f>
        <v>18</v>
      </c>
      <c r="Y8" s="9">
        <f>GCD(X8,X9)</f>
        <v>2</v>
      </c>
      <c r="Z8" s="9">
        <f>X8/Y8</f>
        <v>9</v>
      </c>
      <c r="AA8" s="9">
        <f>INT(Z8/Z9)</f>
        <v>1</v>
      </c>
      <c r="AB8" s="9">
        <f>Z8-Z9*AA8</f>
        <v>2</v>
      </c>
      <c r="AF8" s="9">
        <v>5</v>
      </c>
      <c r="AG8" s="9">
        <v>1</v>
      </c>
      <c r="AH8" s="9">
        <v>4</v>
      </c>
      <c r="AI8" s="47" t="s">
        <v>23</v>
      </c>
      <c r="AJ8" s="9">
        <v>1</v>
      </c>
      <c r="AK8" s="9">
        <v>12</v>
      </c>
      <c r="AN8" s="9">
        <f ca="1" t="shared" si="1"/>
        <v>0.18512807505203288</v>
      </c>
      <c r="AO8" s="9">
        <f t="shared" si="0"/>
        <v>15</v>
      </c>
    </row>
    <row r="9" spans="1:41" s="9" customFormat="1" ht="39" customHeight="1">
      <c r="A9" s="57"/>
      <c r="B9" s="65"/>
      <c r="C9" s="24">
        <f>VLOOKUP(V8,$AF$4:$AK$23,3+V9)</f>
        <v>2</v>
      </c>
      <c r="D9" s="56"/>
      <c r="E9" s="64"/>
      <c r="F9" s="24">
        <f>VLOOKUP(V8,$AF$4:$AK$23,6-V9)</f>
        <v>14</v>
      </c>
      <c r="I9" s="57"/>
      <c r="J9" s="65"/>
      <c r="K9" s="24">
        <f>VLOOKUP(V10,$AF$4:$AK$23,3+V11)</f>
        <v>6</v>
      </c>
      <c r="L9" s="56"/>
      <c r="M9" s="64"/>
      <c r="N9" s="24">
        <f>VLOOKUP(V10,$AF$4:$AK$23,6-V11)</f>
        <v>10</v>
      </c>
      <c r="P9" s="10"/>
      <c r="Q9" s="58"/>
      <c r="R9" s="63"/>
      <c r="S9" s="41">
        <f>AB9</f>
        <v>7</v>
      </c>
      <c r="U9" s="18"/>
      <c r="V9" s="51"/>
      <c r="X9" s="34">
        <f>C9*F9/GCD(C9,F9)</f>
        <v>14</v>
      </c>
      <c r="Z9" s="34">
        <f>X9/Y8</f>
        <v>7</v>
      </c>
      <c r="AA9" s="34"/>
      <c r="AB9" s="34">
        <f>Z9</f>
        <v>7</v>
      </c>
      <c r="AC9" s="34"/>
      <c r="AE9" s="34"/>
      <c r="AF9" s="9">
        <v>6</v>
      </c>
      <c r="AG9" s="9">
        <v>3</v>
      </c>
      <c r="AH9" s="9">
        <v>4</v>
      </c>
      <c r="AI9" s="47" t="s">
        <v>23</v>
      </c>
      <c r="AJ9" s="9">
        <v>1</v>
      </c>
      <c r="AK9" s="9">
        <v>12</v>
      </c>
      <c r="AN9" s="9">
        <f ca="1" t="shared" si="1"/>
        <v>0.20132584444177548</v>
      </c>
      <c r="AO9" s="9">
        <f t="shared" si="0"/>
        <v>14</v>
      </c>
    </row>
    <row r="10" spans="1:41" s="9" customFormat="1" ht="39" customHeight="1">
      <c r="A10" s="31"/>
      <c r="B10" s="13"/>
      <c r="C10" s="27"/>
      <c r="D10" s="53"/>
      <c r="E10" s="43"/>
      <c r="F10" s="28"/>
      <c r="G10" s="16"/>
      <c r="H10" s="16"/>
      <c r="I10" s="32"/>
      <c r="J10" s="29"/>
      <c r="K10" s="27"/>
      <c r="L10" s="53"/>
      <c r="M10" s="43"/>
      <c r="N10" s="7"/>
      <c r="P10" s="10"/>
      <c r="Q10" s="58" t="s">
        <v>15</v>
      </c>
      <c r="R10" s="63">
        <f>IF(AA10=0,"",AA10)</f>
        <v>2</v>
      </c>
      <c r="S10" s="35">
        <f>AB10</f>
        <v>1</v>
      </c>
      <c r="U10" s="18"/>
      <c r="V10" s="22">
        <f>AO7</f>
        <v>10</v>
      </c>
      <c r="X10" s="9">
        <f>((J8*K9+K8)*N9-(IF(M8="",0,M8)*N9+N8)*K9)/GCD(K9,N9)</f>
        <v>62</v>
      </c>
      <c r="Y10" s="9">
        <f>GCD(X10,X11)</f>
        <v>2</v>
      </c>
      <c r="Z10" s="9">
        <f>X10/Y10</f>
        <v>31</v>
      </c>
      <c r="AA10" s="9">
        <f>INT(Z10/Z11)</f>
        <v>2</v>
      </c>
      <c r="AB10" s="9">
        <f>Z10-Z11*AA10</f>
        <v>1</v>
      </c>
      <c r="AF10" s="9">
        <v>7</v>
      </c>
      <c r="AG10" s="9">
        <v>9</v>
      </c>
      <c r="AH10" s="9">
        <v>20</v>
      </c>
      <c r="AI10" s="47" t="s">
        <v>23</v>
      </c>
      <c r="AJ10" s="9">
        <v>1</v>
      </c>
      <c r="AK10" s="9">
        <v>5</v>
      </c>
      <c r="AN10" s="9">
        <f ca="1" t="shared" si="1"/>
        <v>0.03262786477474178</v>
      </c>
      <c r="AO10" s="9">
        <f t="shared" si="0"/>
        <v>20</v>
      </c>
    </row>
    <row r="11" spans="1:41" s="9" customFormat="1" ht="39" customHeight="1">
      <c r="A11" s="31"/>
      <c r="B11" s="13"/>
      <c r="C11" s="30"/>
      <c r="D11" s="55"/>
      <c r="E11" s="44"/>
      <c r="F11" s="28"/>
      <c r="G11" s="16"/>
      <c r="H11" s="16"/>
      <c r="I11" s="32"/>
      <c r="J11" s="29"/>
      <c r="K11" s="25"/>
      <c r="L11" s="54"/>
      <c r="M11" s="45"/>
      <c r="N11" s="7"/>
      <c r="P11" s="10"/>
      <c r="Q11" s="58"/>
      <c r="R11" s="63"/>
      <c r="S11" s="41">
        <f>AB11</f>
        <v>15</v>
      </c>
      <c r="U11" s="18"/>
      <c r="V11" s="51"/>
      <c r="X11" s="34">
        <f>K9*N9/GCD(K9,N9)</f>
        <v>30</v>
      </c>
      <c r="Z11" s="34">
        <f>X11/Y10</f>
        <v>15</v>
      </c>
      <c r="AA11" s="34"/>
      <c r="AB11" s="34">
        <f>Z11</f>
        <v>15</v>
      </c>
      <c r="AC11" s="34"/>
      <c r="AE11" s="34"/>
      <c r="AF11" s="9">
        <v>8</v>
      </c>
      <c r="AG11" s="9">
        <v>2</v>
      </c>
      <c r="AH11" s="9">
        <v>5</v>
      </c>
      <c r="AI11" s="47" t="s">
        <v>23</v>
      </c>
      <c r="AJ11" s="9">
        <v>1</v>
      </c>
      <c r="AK11" s="9">
        <v>15</v>
      </c>
      <c r="AN11" s="9">
        <f ca="1" t="shared" si="1"/>
        <v>0.2831603966791648</v>
      </c>
      <c r="AO11" s="9">
        <f t="shared" si="0"/>
        <v>12</v>
      </c>
    </row>
    <row r="12" spans="1:41" s="9" customFormat="1" ht="39" customHeight="1">
      <c r="A12" s="57" t="s">
        <v>7</v>
      </c>
      <c r="B12" s="65">
        <f ca="1">INT(RAND()*4)+1</f>
        <v>2</v>
      </c>
      <c r="C12" s="23">
        <f>VLOOKUP(V12,$AF$4:$AK$23,2+V13)</f>
        <v>5</v>
      </c>
      <c r="D12" s="56" t="s">
        <v>22</v>
      </c>
      <c r="E12" s="64">
        <f ca="1">IF(OR(B12=1,RAND()&lt;0.5),"",INT(RAND()*(B12-1))+1)</f>
      </c>
      <c r="F12" s="23">
        <f>VLOOKUP(V12,$AF$4:$AK$23,5-V13)</f>
        <v>1</v>
      </c>
      <c r="I12" s="57" t="s">
        <v>8</v>
      </c>
      <c r="J12" s="65">
        <f ca="1">INT(RAND()*4)+1</f>
        <v>2</v>
      </c>
      <c r="K12" s="23">
        <f>VLOOKUP(V14,$AF$4:$AK$23,2+V15)</f>
        <v>3</v>
      </c>
      <c r="L12" s="56" t="s">
        <v>22</v>
      </c>
      <c r="M12" s="64">
        <f ca="1">IF(OR(J12=1,RAND()&lt;0.5),"",INT(RAND()*(J12-1))+1)</f>
      </c>
      <c r="N12" s="23">
        <f>VLOOKUP(V14,$AF$4:$AK$23,5-V15)</f>
        <v>1</v>
      </c>
      <c r="P12" s="10"/>
      <c r="Q12" s="58" t="s">
        <v>7</v>
      </c>
      <c r="R12" s="63">
        <f>IF(AA12=0,"",AA12)</f>
        <v>2</v>
      </c>
      <c r="S12" s="35">
        <f>AB12</f>
        <v>1</v>
      </c>
      <c r="U12" s="18"/>
      <c r="V12" s="22">
        <f>AO8</f>
        <v>15</v>
      </c>
      <c r="X12" s="9">
        <f>((B12*C13+C12)*F13-(IF(E12="",0,E12)*F13+F12)*C13)/GCD(C13,F13)</f>
        <v>91</v>
      </c>
      <c r="Y12" s="9">
        <f>GCD(X12,X13)</f>
        <v>7</v>
      </c>
      <c r="Z12" s="9">
        <f>X12/Y12</f>
        <v>13</v>
      </c>
      <c r="AA12" s="9">
        <f>INT(Z12/Z13)</f>
        <v>2</v>
      </c>
      <c r="AB12" s="9">
        <f>Z12-Z13*AA12</f>
        <v>1</v>
      </c>
      <c r="AF12" s="9">
        <v>9</v>
      </c>
      <c r="AG12" s="9">
        <v>3</v>
      </c>
      <c r="AH12" s="9">
        <v>5</v>
      </c>
      <c r="AI12" s="47" t="s">
        <v>23</v>
      </c>
      <c r="AJ12" s="9">
        <v>1</v>
      </c>
      <c r="AK12" s="9">
        <v>10</v>
      </c>
      <c r="AN12" s="9">
        <f ca="1" t="shared" si="1"/>
        <v>0.727680709936705</v>
      </c>
      <c r="AO12" s="9">
        <f t="shared" si="0"/>
        <v>4</v>
      </c>
    </row>
    <row r="13" spans="1:41" s="9" customFormat="1" ht="39" customHeight="1">
      <c r="A13" s="57"/>
      <c r="B13" s="65"/>
      <c r="C13" s="24">
        <f>VLOOKUP(V12,$AF$4:$AK$23,3+V13)</f>
        <v>21</v>
      </c>
      <c r="D13" s="56"/>
      <c r="E13" s="64"/>
      <c r="F13" s="24">
        <f>VLOOKUP(V12,$AF$4:$AK$23,6-V13)</f>
        <v>14</v>
      </c>
      <c r="I13" s="57"/>
      <c r="J13" s="65"/>
      <c r="K13" s="24">
        <f>VLOOKUP(V14,$AF$4:$AK$23,3+V15)</f>
        <v>10</v>
      </c>
      <c r="L13" s="56"/>
      <c r="M13" s="64"/>
      <c r="N13" s="24">
        <f>VLOOKUP(V14,$AF$4:$AK$23,6-V15)</f>
        <v>6</v>
      </c>
      <c r="P13" s="10"/>
      <c r="Q13" s="58"/>
      <c r="R13" s="63"/>
      <c r="S13" s="41">
        <f>AB13</f>
        <v>6</v>
      </c>
      <c r="U13" s="18"/>
      <c r="V13" s="51"/>
      <c r="X13" s="34">
        <f>C13*F13/GCD(C13,F13)</f>
        <v>42</v>
      </c>
      <c r="Z13" s="34">
        <f>X13/Y12</f>
        <v>6</v>
      </c>
      <c r="AA13" s="34"/>
      <c r="AB13" s="34">
        <f>Z13</f>
        <v>6</v>
      </c>
      <c r="AC13" s="34"/>
      <c r="AE13" s="34"/>
      <c r="AF13" s="9">
        <v>10</v>
      </c>
      <c r="AG13" s="9">
        <v>1</v>
      </c>
      <c r="AH13" s="9">
        <v>6</v>
      </c>
      <c r="AI13" s="47" t="s">
        <v>23</v>
      </c>
      <c r="AJ13" s="9">
        <v>1</v>
      </c>
      <c r="AK13" s="9">
        <v>10</v>
      </c>
      <c r="AN13" s="9">
        <f ca="1" t="shared" si="1"/>
        <v>0.43640221160104975</v>
      </c>
      <c r="AO13" s="9">
        <f t="shared" si="0"/>
        <v>8</v>
      </c>
    </row>
    <row r="14" spans="1:41" s="9" customFormat="1" ht="39" customHeight="1">
      <c r="A14" s="31"/>
      <c r="B14" s="13"/>
      <c r="C14" s="27"/>
      <c r="D14" s="53"/>
      <c r="E14" s="43"/>
      <c r="F14" s="28"/>
      <c r="G14" s="16"/>
      <c r="H14" s="16"/>
      <c r="I14" s="32"/>
      <c r="J14" s="29"/>
      <c r="K14" s="27"/>
      <c r="L14" s="53"/>
      <c r="M14" s="43"/>
      <c r="N14" s="7"/>
      <c r="P14" s="10"/>
      <c r="Q14" s="58" t="s">
        <v>8</v>
      </c>
      <c r="R14" s="63">
        <f>IF(AA14=0,"",AA14)</f>
        <v>2</v>
      </c>
      <c r="S14" s="35">
        <f>AB14</f>
        <v>2</v>
      </c>
      <c r="U14" s="18"/>
      <c r="V14" s="22">
        <f>AO9</f>
        <v>14</v>
      </c>
      <c r="X14" s="9">
        <f>((J12*K13+K12)*N13-(IF(M12="",0,M12)*N13+N12)*K13)/GCD(K13,N13)</f>
        <v>64</v>
      </c>
      <c r="Y14" s="9">
        <f>GCD(X14,X15)</f>
        <v>2</v>
      </c>
      <c r="Z14" s="9">
        <f>X14/Y14</f>
        <v>32</v>
      </c>
      <c r="AA14" s="9">
        <f>INT(Z14/Z15)</f>
        <v>2</v>
      </c>
      <c r="AB14" s="9">
        <f>Z14-Z15*AA14</f>
        <v>2</v>
      </c>
      <c r="AF14" s="9">
        <v>11</v>
      </c>
      <c r="AG14" s="9">
        <v>5</v>
      </c>
      <c r="AH14" s="9">
        <v>6</v>
      </c>
      <c r="AI14" s="47" t="s">
        <v>23</v>
      </c>
      <c r="AJ14" s="9">
        <v>1</v>
      </c>
      <c r="AK14" s="9">
        <v>3</v>
      </c>
      <c r="AN14" s="9">
        <f ca="1" t="shared" si="1"/>
        <v>0.05717065127007159</v>
      </c>
      <c r="AO14" s="9">
        <f t="shared" si="0"/>
        <v>17</v>
      </c>
    </row>
    <row r="15" spans="1:41" s="9" customFormat="1" ht="39" customHeight="1">
      <c r="A15" s="31"/>
      <c r="B15" s="13"/>
      <c r="C15" s="30"/>
      <c r="D15" s="55"/>
      <c r="E15" s="44"/>
      <c r="F15" s="28"/>
      <c r="G15" s="16"/>
      <c r="H15" s="16"/>
      <c r="I15" s="32"/>
      <c r="J15" s="29"/>
      <c r="K15" s="25"/>
      <c r="L15" s="54"/>
      <c r="M15" s="45"/>
      <c r="N15" s="7"/>
      <c r="P15" s="10"/>
      <c r="Q15" s="58"/>
      <c r="R15" s="63"/>
      <c r="S15" s="41">
        <f>AB15</f>
        <v>15</v>
      </c>
      <c r="U15" s="18"/>
      <c r="V15" s="51"/>
      <c r="X15" s="34">
        <f>K13*N13/GCD(K13,N13)</f>
        <v>30</v>
      </c>
      <c r="Z15" s="34">
        <f>X15/Y14</f>
        <v>15</v>
      </c>
      <c r="AA15" s="34"/>
      <c r="AB15" s="34">
        <f>Z15</f>
        <v>15</v>
      </c>
      <c r="AC15" s="34"/>
      <c r="AE15" s="34"/>
      <c r="AF15" s="9">
        <v>12</v>
      </c>
      <c r="AG15" s="9">
        <v>4</v>
      </c>
      <c r="AH15" s="9">
        <v>7</v>
      </c>
      <c r="AI15" s="47" t="s">
        <v>23</v>
      </c>
      <c r="AJ15" s="9">
        <v>1</v>
      </c>
      <c r="AK15" s="9">
        <v>14</v>
      </c>
      <c r="AN15" s="9">
        <f ca="1" t="shared" si="1"/>
        <v>0.24212339463602517</v>
      </c>
      <c r="AO15" s="9">
        <f t="shared" si="0"/>
        <v>13</v>
      </c>
    </row>
    <row r="16" spans="1:41" s="9" customFormat="1" ht="39" customHeight="1">
      <c r="A16" s="57" t="s">
        <v>9</v>
      </c>
      <c r="B16" s="65">
        <f ca="1">INT(RAND()*4)+1</f>
        <v>2</v>
      </c>
      <c r="C16" s="23">
        <f>VLOOKUP(V16,$AF$4:$AK$23,2+V17)</f>
        <v>9</v>
      </c>
      <c r="D16" s="56" t="s">
        <v>22</v>
      </c>
      <c r="E16" s="64">
        <f ca="1">IF(OR(B16=1,RAND()&lt;0.5),"",INT(RAND()*(B16-1))+1)</f>
      </c>
      <c r="F16" s="23">
        <f>VLOOKUP(V16,$AF$4:$AK$23,5-V17)</f>
        <v>1</v>
      </c>
      <c r="I16" s="57" t="s">
        <v>10</v>
      </c>
      <c r="J16" s="65">
        <f ca="1">INT(RAND()*4)+1</f>
        <v>1</v>
      </c>
      <c r="K16" s="23">
        <f>VLOOKUP(V18,$AF$4:$AK$23,2+V19)</f>
        <v>4</v>
      </c>
      <c r="L16" s="56" t="s">
        <v>22</v>
      </c>
      <c r="M16" s="64">
        <f ca="1">IF(OR(J16=1,RAND()&lt;0.5),"",INT(RAND()*(J16-1))+1)</f>
      </c>
      <c r="N16" s="23">
        <f>VLOOKUP(V18,$AF$4:$AK$23,5-V19)</f>
        <v>1</v>
      </c>
      <c r="P16" s="10"/>
      <c r="Q16" s="58" t="s">
        <v>16</v>
      </c>
      <c r="R16" s="63">
        <f>IF(AA16=0,"",AA16)</f>
        <v>2</v>
      </c>
      <c r="S16" s="35">
        <f>AB16</f>
        <v>10</v>
      </c>
      <c r="U16" s="18"/>
      <c r="V16" s="22">
        <f>AO10</f>
        <v>20</v>
      </c>
      <c r="X16" s="9">
        <f>((B16*C17+C16)*F17-(IF(E16="",0,E16)*F17+F16)*C17)/GCD(C17,F17)</f>
        <v>104</v>
      </c>
      <c r="Y16" s="9">
        <f>GCD(X16,X17)</f>
        <v>2</v>
      </c>
      <c r="Z16" s="9">
        <f>X16/Y16</f>
        <v>52</v>
      </c>
      <c r="AA16" s="9">
        <f>INT(Z16/Z17)</f>
        <v>2</v>
      </c>
      <c r="AB16" s="9">
        <f>Z16-Z17*AA16</f>
        <v>10</v>
      </c>
      <c r="AF16" s="9">
        <v>13</v>
      </c>
      <c r="AG16" s="9">
        <v>5</v>
      </c>
      <c r="AH16" s="9">
        <v>7</v>
      </c>
      <c r="AI16" s="47" t="s">
        <v>23</v>
      </c>
      <c r="AJ16" s="9">
        <v>3</v>
      </c>
      <c r="AK16" s="9">
        <v>14</v>
      </c>
      <c r="AN16" s="9">
        <f ca="1" t="shared" si="1"/>
        <v>0.048921801164626744</v>
      </c>
      <c r="AO16" s="9">
        <f t="shared" si="0"/>
        <v>19</v>
      </c>
    </row>
    <row r="17" spans="1:41" s="9" customFormat="1" ht="39" customHeight="1">
      <c r="A17" s="57"/>
      <c r="B17" s="65"/>
      <c r="C17" s="24">
        <f>VLOOKUP(V16,$AF$4:$AK$23,3+V17)</f>
        <v>14</v>
      </c>
      <c r="D17" s="56"/>
      <c r="E17" s="64"/>
      <c r="F17" s="24">
        <f>VLOOKUP(V16,$AF$4:$AK$23,6-V17)</f>
        <v>6</v>
      </c>
      <c r="I17" s="57"/>
      <c r="J17" s="65"/>
      <c r="K17" s="24">
        <f>VLOOKUP(V18,$AF$4:$AK$23,3+V19)</f>
        <v>7</v>
      </c>
      <c r="L17" s="56"/>
      <c r="M17" s="64"/>
      <c r="N17" s="24">
        <f>VLOOKUP(V18,$AF$4:$AK$23,6-V19)</f>
        <v>14</v>
      </c>
      <c r="P17" s="10"/>
      <c r="Q17" s="58"/>
      <c r="R17" s="63"/>
      <c r="S17" s="41">
        <f>AB17</f>
        <v>21</v>
      </c>
      <c r="U17" s="18"/>
      <c r="V17" s="51"/>
      <c r="X17" s="34">
        <f>C17*F17/GCD(C17,F17)</f>
        <v>42</v>
      </c>
      <c r="Z17" s="34">
        <f>X17/Y16</f>
        <v>21</v>
      </c>
      <c r="AA17" s="34"/>
      <c r="AB17" s="34">
        <f>Z17</f>
        <v>21</v>
      </c>
      <c r="AC17" s="34"/>
      <c r="AE17" s="34"/>
      <c r="AF17" s="9">
        <v>14</v>
      </c>
      <c r="AG17" s="9">
        <v>3</v>
      </c>
      <c r="AH17" s="9">
        <v>10</v>
      </c>
      <c r="AI17" s="47" t="s">
        <v>23</v>
      </c>
      <c r="AJ17" s="9">
        <v>1</v>
      </c>
      <c r="AK17" s="9">
        <v>6</v>
      </c>
      <c r="AN17" s="9">
        <f ca="1" t="shared" si="1"/>
        <v>0.2984519155531433</v>
      </c>
      <c r="AO17" s="9">
        <f t="shared" si="0"/>
        <v>11</v>
      </c>
    </row>
    <row r="18" spans="1:41" s="9" customFormat="1" ht="39" customHeight="1">
      <c r="A18" s="31"/>
      <c r="B18" s="13"/>
      <c r="C18" s="27"/>
      <c r="D18" s="53"/>
      <c r="E18" s="43"/>
      <c r="F18" s="28"/>
      <c r="G18" s="16"/>
      <c r="H18" s="16"/>
      <c r="I18" s="32"/>
      <c r="J18" s="29"/>
      <c r="K18" s="27"/>
      <c r="L18" s="53"/>
      <c r="M18" s="43"/>
      <c r="N18" s="7"/>
      <c r="P18" s="10"/>
      <c r="Q18" s="58" t="s">
        <v>17</v>
      </c>
      <c r="R18" s="63">
        <f>IF(AA18=0,"",AA18)</f>
        <v>1</v>
      </c>
      <c r="S18" s="35">
        <f>AB18</f>
        <v>1</v>
      </c>
      <c r="U18" s="18"/>
      <c r="V18" s="22">
        <f>AO11</f>
        <v>12</v>
      </c>
      <c r="X18" s="9">
        <f>((J16*K17+K16)*N17-(IF(M16="",0,M16)*N17+N16)*K17)/GCD(K17,N17)</f>
        <v>21</v>
      </c>
      <c r="Y18" s="9">
        <f>GCD(X18,X19)</f>
        <v>7</v>
      </c>
      <c r="Z18" s="9">
        <f>X18/Y18</f>
        <v>3</v>
      </c>
      <c r="AA18" s="9">
        <f>INT(Z18/Z19)</f>
        <v>1</v>
      </c>
      <c r="AB18" s="9">
        <f>Z18-Z19*AA18</f>
        <v>1</v>
      </c>
      <c r="AF18" s="9">
        <v>15</v>
      </c>
      <c r="AG18" s="9">
        <v>5</v>
      </c>
      <c r="AH18" s="9">
        <v>21</v>
      </c>
      <c r="AI18" s="47" t="s">
        <v>23</v>
      </c>
      <c r="AJ18" s="9">
        <v>1</v>
      </c>
      <c r="AK18" s="9">
        <v>14</v>
      </c>
      <c r="AN18" s="9">
        <f ca="1" t="shared" si="1"/>
        <v>0.05255645622359406</v>
      </c>
      <c r="AO18" s="9">
        <f t="shared" si="0"/>
        <v>18</v>
      </c>
    </row>
    <row r="19" spans="1:41" s="9" customFormat="1" ht="39" customHeight="1">
      <c r="A19" s="31"/>
      <c r="B19" s="13"/>
      <c r="C19" s="30"/>
      <c r="D19" s="55"/>
      <c r="E19" s="44"/>
      <c r="F19" s="28"/>
      <c r="G19" s="16"/>
      <c r="H19" s="16"/>
      <c r="I19" s="32"/>
      <c r="J19" s="29"/>
      <c r="K19" s="25"/>
      <c r="L19" s="54"/>
      <c r="M19" s="45"/>
      <c r="N19" s="7"/>
      <c r="P19" s="10"/>
      <c r="Q19" s="58"/>
      <c r="R19" s="63"/>
      <c r="S19" s="41">
        <f>AB19</f>
        <v>2</v>
      </c>
      <c r="U19" s="18"/>
      <c r="V19" s="51"/>
      <c r="X19" s="34">
        <f>K17*N17/GCD(K17,N17)</f>
        <v>14</v>
      </c>
      <c r="Z19" s="34">
        <f>X19/Y18</f>
        <v>2</v>
      </c>
      <c r="AA19" s="34"/>
      <c r="AB19" s="34">
        <f>Z19</f>
        <v>2</v>
      </c>
      <c r="AC19" s="34"/>
      <c r="AE19" s="34"/>
      <c r="AF19" s="9">
        <v>16</v>
      </c>
      <c r="AG19" s="9">
        <v>9</v>
      </c>
      <c r="AH19" s="9">
        <v>10</v>
      </c>
      <c r="AI19" s="47" t="s">
        <v>23</v>
      </c>
      <c r="AJ19" s="9">
        <v>2</v>
      </c>
      <c r="AK19" s="9">
        <v>5</v>
      </c>
      <c r="AN19" s="9">
        <f ca="1" t="shared" si="1"/>
        <v>0.35970903393861775</v>
      </c>
      <c r="AO19" s="9">
        <f t="shared" si="0"/>
        <v>9</v>
      </c>
    </row>
    <row r="20" spans="1:41" s="9" customFormat="1" ht="39" customHeight="1">
      <c r="A20" s="57" t="s">
        <v>11</v>
      </c>
      <c r="B20" s="65">
        <f ca="1">INT(RAND()*4)+1</f>
        <v>3</v>
      </c>
      <c r="C20" s="23">
        <f>VLOOKUP(V20,$AF$4:$AK$23,2+V21)</f>
        <v>2</v>
      </c>
      <c r="D20" s="56" t="s">
        <v>22</v>
      </c>
      <c r="E20" s="64">
        <f ca="1">IF(OR(B20=1,RAND()&lt;0.5),"",INT(RAND()*(B20-1))+1)</f>
        <v>2</v>
      </c>
      <c r="F20" s="23">
        <f>VLOOKUP(V20,$AF$4:$AK$23,5-V21)</f>
        <v>4</v>
      </c>
      <c r="I20" s="57" t="s">
        <v>12</v>
      </c>
      <c r="J20" s="65">
        <f ca="1">INT(RAND()*4)+1</f>
        <v>3</v>
      </c>
      <c r="K20" s="23">
        <f>VLOOKUP(V22,$AF$4:$AK$23,2+V23)</f>
        <v>2</v>
      </c>
      <c r="L20" s="56" t="s">
        <v>22</v>
      </c>
      <c r="M20" s="64">
        <f ca="1">IF(OR(J20=1,RAND()&lt;0.5),"",INT(RAND()*(J20-1))+1)</f>
        <v>2</v>
      </c>
      <c r="N20" s="23">
        <f>VLOOKUP(V22,$AF$4:$AK$23,5-V23)</f>
        <v>1</v>
      </c>
      <c r="P20" s="10"/>
      <c r="Q20" s="58" t="s">
        <v>18</v>
      </c>
      <c r="R20" s="63">
        <f>IF(AA20=0,"",AA20)</f>
        <v>1</v>
      </c>
      <c r="S20" s="35">
        <f>AB20</f>
        <v>2</v>
      </c>
      <c r="U20" s="18"/>
      <c r="V20" s="22">
        <f>AO12</f>
        <v>4</v>
      </c>
      <c r="X20" s="9">
        <f>((B20*C21+C20)*F21-(IF(E20="",0,E20)*F21+F20)*C21)/GCD(C21,F21)</f>
        <v>21</v>
      </c>
      <c r="Y20" s="9">
        <f>GCD(X20,X21)</f>
        <v>3</v>
      </c>
      <c r="Z20" s="9">
        <f>X20/Y20</f>
        <v>7</v>
      </c>
      <c r="AA20" s="9">
        <f>INT(Z20/Z21)</f>
        <v>1</v>
      </c>
      <c r="AB20" s="9">
        <f>Z20-Z21*AA20</f>
        <v>2</v>
      </c>
      <c r="AF20" s="9">
        <v>17</v>
      </c>
      <c r="AG20" s="9">
        <v>5</v>
      </c>
      <c r="AH20" s="9">
        <v>12</v>
      </c>
      <c r="AI20" s="47" t="s">
        <v>23</v>
      </c>
      <c r="AJ20" s="9">
        <v>1</v>
      </c>
      <c r="AK20" s="9">
        <v>6</v>
      </c>
      <c r="AN20" s="9">
        <f ca="1" t="shared" si="1"/>
        <v>0.6943978666410683</v>
      </c>
      <c r="AO20" s="9">
        <f t="shared" si="0"/>
        <v>5</v>
      </c>
    </row>
    <row r="21" spans="1:41" s="9" customFormat="1" ht="39" customHeight="1">
      <c r="A21" s="57"/>
      <c r="B21" s="65"/>
      <c r="C21" s="24">
        <f>VLOOKUP(V20,$AF$4:$AK$23,3+V21)</f>
        <v>3</v>
      </c>
      <c r="D21" s="56"/>
      <c r="E21" s="64"/>
      <c r="F21" s="24">
        <f>VLOOKUP(V20,$AF$4:$AK$23,6-V21)</f>
        <v>15</v>
      </c>
      <c r="I21" s="57"/>
      <c r="J21" s="65"/>
      <c r="K21" s="24">
        <f>VLOOKUP(V22,$AF$4:$AK$23,3+V23)</f>
        <v>5</v>
      </c>
      <c r="L21" s="56"/>
      <c r="M21" s="64"/>
      <c r="N21" s="24">
        <f>VLOOKUP(V22,$AF$4:$AK$23,6-V23)</f>
        <v>15</v>
      </c>
      <c r="P21" s="10"/>
      <c r="Q21" s="58"/>
      <c r="R21" s="63"/>
      <c r="S21" s="41">
        <f>AB21</f>
        <v>5</v>
      </c>
      <c r="U21" s="18"/>
      <c r="V21" s="51"/>
      <c r="X21" s="34">
        <f>C21*F21/GCD(C21,F21)</f>
        <v>15</v>
      </c>
      <c r="Z21" s="34">
        <f>X21/Y20</f>
        <v>5</v>
      </c>
      <c r="AA21" s="34"/>
      <c r="AB21" s="34">
        <f>Z21</f>
        <v>5</v>
      </c>
      <c r="AC21" s="34"/>
      <c r="AE21" s="34"/>
      <c r="AF21" s="9">
        <v>18</v>
      </c>
      <c r="AG21" s="9">
        <v>7</v>
      </c>
      <c r="AH21" s="9">
        <v>12</v>
      </c>
      <c r="AI21" s="47" t="s">
        <v>23</v>
      </c>
      <c r="AJ21" s="9">
        <v>2</v>
      </c>
      <c r="AK21" s="9">
        <v>15</v>
      </c>
      <c r="AN21" s="9">
        <f ca="1" t="shared" si="1"/>
        <v>0.9693301950589948</v>
      </c>
      <c r="AO21" s="9">
        <f t="shared" si="0"/>
        <v>1</v>
      </c>
    </row>
    <row r="22" spans="1:41" s="9" customFormat="1" ht="39" customHeight="1">
      <c r="A22" s="31"/>
      <c r="B22" s="13"/>
      <c r="C22" s="27"/>
      <c r="D22" s="53"/>
      <c r="E22" s="43"/>
      <c r="F22" s="28"/>
      <c r="G22" s="16"/>
      <c r="H22" s="16"/>
      <c r="I22" s="32"/>
      <c r="J22" s="29"/>
      <c r="K22" s="27"/>
      <c r="L22" s="53"/>
      <c r="M22" s="43"/>
      <c r="N22" s="7"/>
      <c r="P22" s="10"/>
      <c r="Q22" s="58" t="s">
        <v>12</v>
      </c>
      <c r="R22" s="63">
        <f>IF(AA22=0,"",AA22)</f>
        <v>1</v>
      </c>
      <c r="S22" s="35">
        <f>AB22</f>
        <v>1</v>
      </c>
      <c r="U22" s="18"/>
      <c r="V22" s="22">
        <f>AO13</f>
        <v>8</v>
      </c>
      <c r="X22" s="9">
        <f>((J20*K21+K20)*N21-(IF(M20="",0,M20)*N21+N20)*K21)/GCD(K21,N21)</f>
        <v>20</v>
      </c>
      <c r="Y22" s="9">
        <f>GCD(X22,X23)</f>
        <v>5</v>
      </c>
      <c r="Z22" s="9">
        <f>X22/Y22</f>
        <v>4</v>
      </c>
      <c r="AA22" s="9">
        <f>INT(Z22/Z23)</f>
        <v>1</v>
      </c>
      <c r="AB22" s="9">
        <f>Z22-Z23*AA22</f>
        <v>1</v>
      </c>
      <c r="AF22" s="9">
        <v>19</v>
      </c>
      <c r="AG22" s="9">
        <v>11</v>
      </c>
      <c r="AH22" s="9">
        <v>12</v>
      </c>
      <c r="AI22" s="47" t="s">
        <v>23</v>
      </c>
      <c r="AJ22" s="9">
        <v>2</v>
      </c>
      <c r="AK22" s="9">
        <v>3</v>
      </c>
      <c r="AN22" s="9">
        <f ca="1" t="shared" si="1"/>
        <v>0.5838065071076071</v>
      </c>
      <c r="AO22" s="9">
        <f t="shared" si="0"/>
        <v>6</v>
      </c>
    </row>
    <row r="23" spans="1:41" s="9" customFormat="1" ht="39" customHeight="1">
      <c r="A23" s="31"/>
      <c r="B23" s="13"/>
      <c r="C23" s="30"/>
      <c r="D23" s="55"/>
      <c r="E23" s="44"/>
      <c r="F23" s="28"/>
      <c r="G23" s="16"/>
      <c r="H23" s="16"/>
      <c r="I23" s="32"/>
      <c r="J23" s="29"/>
      <c r="K23" s="25"/>
      <c r="L23" s="54"/>
      <c r="M23" s="45"/>
      <c r="N23" s="7"/>
      <c r="P23" s="10"/>
      <c r="Q23" s="58"/>
      <c r="R23" s="63"/>
      <c r="S23" s="41">
        <f>AB23</f>
        <v>3</v>
      </c>
      <c r="U23" s="18"/>
      <c r="V23" s="51"/>
      <c r="X23" s="34">
        <f>K21*N21/GCD(K21,N21)</f>
        <v>15</v>
      </c>
      <c r="Z23" s="34">
        <f>X23/Y22</f>
        <v>3</v>
      </c>
      <c r="AA23" s="34"/>
      <c r="AB23" s="34">
        <f>Z23</f>
        <v>3</v>
      </c>
      <c r="AC23" s="34"/>
      <c r="AE23" s="34"/>
      <c r="AF23" s="9">
        <v>20</v>
      </c>
      <c r="AG23" s="9">
        <v>9</v>
      </c>
      <c r="AH23" s="9">
        <v>14</v>
      </c>
      <c r="AI23" s="47" t="s">
        <v>23</v>
      </c>
      <c r="AJ23" s="9">
        <v>1</v>
      </c>
      <c r="AK23" s="9">
        <v>6</v>
      </c>
      <c r="AN23" s="9">
        <f ca="1" t="shared" si="1"/>
        <v>0.5739337356072125</v>
      </c>
      <c r="AO23" s="9">
        <f t="shared" si="0"/>
        <v>7</v>
      </c>
    </row>
    <row r="24" spans="1:37" s="9" customFormat="1" ht="17.25">
      <c r="A24" s="6"/>
      <c r="B24" s="7"/>
      <c r="C24" s="7"/>
      <c r="F24" s="7"/>
      <c r="N24" s="7"/>
      <c r="P24" s="10"/>
      <c r="Q24" s="21"/>
      <c r="R24" s="7"/>
      <c r="S24" s="8"/>
      <c r="U24" s="18"/>
      <c r="AG24"/>
      <c r="AI24"/>
      <c r="AJ24"/>
      <c r="AK24"/>
    </row>
    <row r="25" spans="2:42" ht="17.25">
      <c r="B25" s="2"/>
      <c r="C25" s="2"/>
      <c r="F25" s="2"/>
      <c r="N25" s="2"/>
      <c r="P25" s="3"/>
      <c r="R25" s="2"/>
      <c r="S25" s="1"/>
      <c r="U25" s="19"/>
      <c r="AH25" s="9"/>
      <c r="AN25" s="9"/>
      <c r="AO25" s="9"/>
      <c r="AP25" s="9"/>
    </row>
    <row r="26" spans="2:42" ht="17.25">
      <c r="B26" s="2"/>
      <c r="C26" s="2"/>
      <c r="F26" s="2"/>
      <c r="N26" s="2"/>
      <c r="P26" s="3"/>
      <c r="R26" s="2"/>
      <c r="S26" s="1"/>
      <c r="U26" s="19"/>
      <c r="AH26" s="9"/>
      <c r="AN26" s="9"/>
      <c r="AO26" s="9"/>
      <c r="AP26" s="9"/>
    </row>
    <row r="27" spans="2:42" ht="17.25">
      <c r="B27" s="2"/>
      <c r="C27" s="2"/>
      <c r="F27" s="2"/>
      <c r="N27" s="2"/>
      <c r="P27" s="3"/>
      <c r="R27" s="2"/>
      <c r="S27" s="1"/>
      <c r="U27" s="19"/>
      <c r="AH27" s="9"/>
      <c r="AN27" s="9"/>
      <c r="AO27" s="9"/>
      <c r="AP27" s="9"/>
    </row>
    <row r="28" spans="2:42" ht="17.25">
      <c r="B28" s="2"/>
      <c r="C28" s="2"/>
      <c r="F28" s="2"/>
      <c r="N28" s="2"/>
      <c r="P28" s="3"/>
      <c r="R28" s="2"/>
      <c r="S28" s="1"/>
      <c r="U28" s="19"/>
      <c r="AH28" s="9"/>
      <c r="AN28" s="9"/>
      <c r="AO28" s="9"/>
      <c r="AP28" s="9"/>
    </row>
    <row r="29" spans="2:42" ht="17.25">
      <c r="B29" s="2"/>
      <c r="C29" s="2"/>
      <c r="F29" s="2"/>
      <c r="N29" s="2"/>
      <c r="P29" s="3"/>
      <c r="R29" s="2"/>
      <c r="S29" s="1"/>
      <c r="U29" s="19"/>
      <c r="AH29" s="9"/>
      <c r="AN29" s="9"/>
      <c r="AO29" s="9"/>
      <c r="AP29" s="9"/>
    </row>
    <row r="30" spans="2:42" ht="17.25">
      <c r="B30" s="2"/>
      <c r="C30" s="2"/>
      <c r="F30" s="2"/>
      <c r="N30" s="2"/>
      <c r="P30" s="3"/>
      <c r="R30" s="2"/>
      <c r="S30" s="1"/>
      <c r="U30" s="19"/>
      <c r="AH30" s="9"/>
      <c r="AN30" s="9"/>
      <c r="AO30" s="9"/>
      <c r="AP30" s="9"/>
    </row>
    <row r="31" spans="2:42" ht="17.25">
      <c r="B31" s="2"/>
      <c r="C31" s="2"/>
      <c r="F31" s="2"/>
      <c r="N31" s="2"/>
      <c r="P31" s="3"/>
      <c r="R31" s="2"/>
      <c r="S31" s="1"/>
      <c r="U31" s="19"/>
      <c r="AH31" s="9"/>
      <c r="AN31" s="9"/>
      <c r="AO31" s="9"/>
      <c r="AP31" s="9"/>
    </row>
    <row r="32" spans="2:42" ht="17.25">
      <c r="B32" s="2"/>
      <c r="C32" s="2"/>
      <c r="F32" s="2"/>
      <c r="N32" s="2"/>
      <c r="P32" s="3"/>
      <c r="R32" s="2"/>
      <c r="S32" s="1"/>
      <c r="U32" s="19"/>
      <c r="AH32" s="9"/>
      <c r="AN32" s="9"/>
      <c r="AO32" s="9"/>
      <c r="AP32" s="9"/>
    </row>
    <row r="33" spans="2:42" ht="17.25">
      <c r="B33" s="2"/>
      <c r="C33" s="2"/>
      <c r="F33" s="2"/>
      <c r="N33" s="2"/>
      <c r="P33" s="3"/>
      <c r="R33" s="2"/>
      <c r="S33" s="1"/>
      <c r="U33" s="19"/>
      <c r="AH33" s="9"/>
      <c r="AN33" s="9"/>
      <c r="AO33" s="9"/>
      <c r="AP33" s="9"/>
    </row>
    <row r="34" spans="2:42" ht="17.25">
      <c r="B34" s="2"/>
      <c r="C34" s="2"/>
      <c r="F34" s="2"/>
      <c r="N34" s="2"/>
      <c r="P34" s="3"/>
      <c r="R34" s="2"/>
      <c r="S34" s="1"/>
      <c r="U34" s="19"/>
      <c r="AH34" s="9"/>
      <c r="AN34" s="9"/>
      <c r="AO34" s="9"/>
      <c r="AP34" s="9"/>
    </row>
    <row r="35" spans="2:42" ht="17.25">
      <c r="B35" s="2"/>
      <c r="C35" s="2"/>
      <c r="F35" s="2"/>
      <c r="N35" s="2"/>
      <c r="P35" s="3"/>
      <c r="R35" s="2"/>
      <c r="S35" s="1"/>
      <c r="U35" s="19"/>
      <c r="AH35" s="9"/>
      <c r="AN35" s="9"/>
      <c r="AO35" s="9"/>
      <c r="AP35" s="9"/>
    </row>
    <row r="36" spans="2:42" ht="17.25">
      <c r="B36" s="2"/>
      <c r="C36" s="2"/>
      <c r="F36" s="2"/>
      <c r="N36" s="2"/>
      <c r="P36" s="3"/>
      <c r="R36" s="2"/>
      <c r="S36" s="1"/>
      <c r="U36" s="19"/>
      <c r="AH36" s="9"/>
      <c r="AN36" s="9"/>
      <c r="AO36" s="9"/>
      <c r="AP36" s="9"/>
    </row>
    <row r="37" spans="2:42" ht="17.25">
      <c r="B37" s="2"/>
      <c r="C37" s="2"/>
      <c r="F37" s="2"/>
      <c r="N37" s="2"/>
      <c r="P37" s="3"/>
      <c r="R37" s="2"/>
      <c r="S37" s="1"/>
      <c r="U37" s="19"/>
      <c r="AN37" s="9"/>
      <c r="AO37" s="9"/>
      <c r="AP37" s="9"/>
    </row>
    <row r="38" spans="2:42" ht="17.25">
      <c r="B38" s="2"/>
      <c r="C38" s="2"/>
      <c r="F38" s="2"/>
      <c r="N38" s="2"/>
      <c r="P38" s="3"/>
      <c r="R38" s="2"/>
      <c r="S38" s="1"/>
      <c r="U38" s="19"/>
      <c r="AN38" s="9"/>
      <c r="AO38" s="9"/>
      <c r="AP38" s="9"/>
    </row>
    <row r="39" spans="2:42" ht="17.25">
      <c r="B39" s="2"/>
      <c r="C39" s="2"/>
      <c r="F39" s="2"/>
      <c r="N39" s="2"/>
      <c r="P39" s="3"/>
      <c r="R39" s="2"/>
      <c r="S39" s="1"/>
      <c r="U39" s="19"/>
      <c r="AN39" s="9"/>
      <c r="AO39" s="9"/>
      <c r="AP39" s="9"/>
    </row>
    <row r="40" spans="2:42" ht="17.25">
      <c r="B40" s="2"/>
      <c r="C40" s="2"/>
      <c r="F40" s="2"/>
      <c r="N40" s="2"/>
      <c r="P40" s="3"/>
      <c r="R40" s="2"/>
      <c r="S40" s="1"/>
      <c r="U40" s="19"/>
      <c r="AN40" s="9"/>
      <c r="AO40" s="9"/>
      <c r="AP40" s="9"/>
    </row>
    <row r="41" spans="2:42" ht="17.25">
      <c r="B41" s="2"/>
      <c r="C41" s="2"/>
      <c r="F41" s="2"/>
      <c r="N41" s="2"/>
      <c r="P41" s="3"/>
      <c r="R41" s="2"/>
      <c r="S41" s="1"/>
      <c r="U41" s="19"/>
      <c r="AN41" s="9"/>
      <c r="AO41" s="9"/>
      <c r="AP41" s="9"/>
    </row>
    <row r="42" spans="2:42" ht="17.25">
      <c r="B42" s="2"/>
      <c r="C42" s="2"/>
      <c r="F42" s="2"/>
      <c r="N42" s="2"/>
      <c r="P42" s="3"/>
      <c r="R42" s="2"/>
      <c r="S42" s="1"/>
      <c r="U42" s="19"/>
      <c r="AN42" s="9"/>
      <c r="AO42" s="9"/>
      <c r="AP42" s="9"/>
    </row>
    <row r="43" spans="2:42" ht="17.25">
      <c r="B43" s="2"/>
      <c r="C43" s="2"/>
      <c r="F43" s="2"/>
      <c r="N43" s="2"/>
      <c r="P43" s="3"/>
      <c r="R43" s="2"/>
      <c r="S43" s="1"/>
      <c r="U43" s="19"/>
      <c r="AN43" s="9"/>
      <c r="AO43" s="9"/>
      <c r="AP43" s="9"/>
    </row>
    <row r="44" spans="2:42" ht="17.25">
      <c r="B44" s="2"/>
      <c r="C44" s="2"/>
      <c r="F44" s="2"/>
      <c r="N44" s="2"/>
      <c r="P44" s="3"/>
      <c r="R44" s="2"/>
      <c r="S44" s="1"/>
      <c r="U44" s="19"/>
      <c r="AN44" s="9"/>
      <c r="AO44" s="9"/>
      <c r="AP44" s="9"/>
    </row>
    <row r="45" spans="2:42" ht="17.25">
      <c r="B45" s="2"/>
      <c r="C45" s="2"/>
      <c r="F45" s="2"/>
      <c r="N45" s="2"/>
      <c r="P45" s="3"/>
      <c r="R45" s="2"/>
      <c r="S45" s="1"/>
      <c r="U45" s="19"/>
      <c r="AN45" s="9"/>
      <c r="AO45" s="9"/>
      <c r="AP45" s="9"/>
    </row>
    <row r="46" spans="2:42" ht="17.25">
      <c r="B46" s="2"/>
      <c r="C46" s="2"/>
      <c r="F46" s="2"/>
      <c r="N46" s="2"/>
      <c r="P46" s="3"/>
      <c r="R46" s="2"/>
      <c r="S46" s="1"/>
      <c r="U46" s="19"/>
      <c r="AN46" s="9"/>
      <c r="AO46" s="9"/>
      <c r="AP46" s="9"/>
    </row>
    <row r="47" spans="2:42" ht="17.25">
      <c r="B47" s="2"/>
      <c r="C47" s="2"/>
      <c r="F47" s="2"/>
      <c r="N47" s="2"/>
      <c r="P47" s="3"/>
      <c r="R47" s="2"/>
      <c r="S47" s="1"/>
      <c r="U47" s="19"/>
      <c r="AN47" s="9"/>
      <c r="AO47" s="9"/>
      <c r="AP47" s="9"/>
    </row>
    <row r="48" spans="2:42" ht="17.25">
      <c r="B48" s="2"/>
      <c r="C48" s="2"/>
      <c r="F48" s="2"/>
      <c r="N48" s="2"/>
      <c r="P48" s="3"/>
      <c r="R48" s="2"/>
      <c r="S48" s="1"/>
      <c r="U48" s="19"/>
      <c r="AN48" s="9"/>
      <c r="AO48" s="9"/>
      <c r="AP48" s="9"/>
    </row>
    <row r="49" spans="40:42" ht="17.25">
      <c r="AN49" s="9"/>
      <c r="AO49" s="9"/>
      <c r="AP49" s="9"/>
    </row>
    <row r="50" spans="40:42" ht="17.25">
      <c r="AN50" s="9"/>
      <c r="AO50" s="9"/>
      <c r="AP50" s="9"/>
    </row>
    <row r="51" spans="40:42" ht="17.25">
      <c r="AN51" s="9"/>
      <c r="AO51" s="9"/>
      <c r="AP51" s="9"/>
    </row>
    <row r="52" spans="40:42" ht="17.25">
      <c r="AN52" s="9"/>
      <c r="AO52" s="9"/>
      <c r="AP52" s="9"/>
    </row>
    <row r="53" spans="40:42" ht="17.25">
      <c r="AN53" s="9"/>
      <c r="AO53" s="9"/>
      <c r="AP53" s="9"/>
    </row>
    <row r="54" spans="40:42" ht="17.25">
      <c r="AN54" s="9"/>
      <c r="AO54" s="9"/>
      <c r="AP54" s="9"/>
    </row>
    <row r="55" spans="40:42" ht="17.25">
      <c r="AN55" s="9"/>
      <c r="AO55" s="9"/>
      <c r="AP55" s="9"/>
    </row>
    <row r="56" spans="40:42" ht="17.25">
      <c r="AN56" s="9"/>
      <c r="AO56" s="9"/>
      <c r="AP56" s="9"/>
    </row>
    <row r="57" spans="40:42" ht="17.25">
      <c r="AN57" s="9"/>
      <c r="AO57" s="9"/>
      <c r="AP57" s="9"/>
    </row>
    <row r="58" spans="40:42" ht="17.25">
      <c r="AN58" s="9"/>
      <c r="AO58" s="9"/>
      <c r="AP58" s="9"/>
    </row>
    <row r="59" spans="40:42" ht="17.25">
      <c r="AN59" s="9"/>
      <c r="AO59" s="9"/>
      <c r="AP59" s="9"/>
    </row>
    <row r="60" spans="40:42" ht="17.25">
      <c r="AN60" s="9"/>
      <c r="AO60" s="9"/>
      <c r="AP60" s="9"/>
    </row>
    <row r="61" spans="40:42" ht="17.25">
      <c r="AN61" s="9"/>
      <c r="AO61" s="9"/>
      <c r="AP61" s="9"/>
    </row>
    <row r="62" spans="40:42" ht="17.25">
      <c r="AN62" s="9"/>
      <c r="AO62" s="9"/>
      <c r="AP62" s="9"/>
    </row>
    <row r="63" spans="40:42" ht="17.25">
      <c r="AN63" s="9"/>
      <c r="AO63" s="9"/>
      <c r="AP63" s="9"/>
    </row>
    <row r="64" spans="40:42" ht="17.25">
      <c r="AN64" s="9"/>
      <c r="AO64" s="9"/>
      <c r="AP64" s="9"/>
    </row>
    <row r="65" spans="40:42" ht="17.25">
      <c r="AN65" s="9"/>
      <c r="AO65" s="9"/>
      <c r="AP65" s="9"/>
    </row>
    <row r="66" spans="40:42" ht="17.25">
      <c r="AN66" s="9"/>
      <c r="AO66" s="9"/>
      <c r="AP66" s="9"/>
    </row>
    <row r="67" spans="40:42" ht="17.25">
      <c r="AN67" s="9"/>
      <c r="AO67" s="9"/>
      <c r="AP67" s="9"/>
    </row>
    <row r="68" spans="40:42" ht="17.25">
      <c r="AN68" s="9"/>
      <c r="AO68" s="9"/>
      <c r="AP68" s="9"/>
    </row>
    <row r="69" spans="40:42" ht="17.25">
      <c r="AN69" s="9"/>
      <c r="AO69" s="9"/>
      <c r="AP69" s="9"/>
    </row>
    <row r="70" spans="40:42" ht="17.25">
      <c r="AN70" s="9"/>
      <c r="AO70" s="9"/>
      <c r="AP70" s="9"/>
    </row>
    <row r="71" spans="40:42" ht="17.25">
      <c r="AN71" s="9"/>
      <c r="AO71" s="9"/>
      <c r="AP71" s="9"/>
    </row>
    <row r="72" spans="40:42" ht="17.25">
      <c r="AN72" s="9"/>
      <c r="AO72" s="9"/>
      <c r="AP72" s="9"/>
    </row>
    <row r="73" spans="40:42" ht="17.25">
      <c r="AN73" s="9"/>
      <c r="AO73" s="9"/>
      <c r="AP73" s="9"/>
    </row>
    <row r="74" spans="40:42" ht="17.25">
      <c r="AN74" s="9"/>
      <c r="AO74" s="9"/>
      <c r="AP74" s="9"/>
    </row>
    <row r="75" spans="40:42" ht="17.25">
      <c r="AN75" s="9"/>
      <c r="AO75" s="9"/>
      <c r="AP75" s="9"/>
    </row>
    <row r="76" spans="40:42" ht="17.25">
      <c r="AN76" s="9"/>
      <c r="AO76" s="9"/>
      <c r="AP76" s="9"/>
    </row>
    <row r="77" spans="40:42" ht="17.25">
      <c r="AN77" s="9"/>
      <c r="AO77" s="9"/>
      <c r="AP77" s="9"/>
    </row>
    <row r="78" spans="40:42" ht="17.25">
      <c r="AN78" s="9"/>
      <c r="AO78" s="9"/>
      <c r="AP78" s="9"/>
    </row>
    <row r="79" spans="40:42" ht="17.25">
      <c r="AN79" s="9"/>
      <c r="AO79" s="9"/>
      <c r="AP79" s="9"/>
    </row>
    <row r="80" spans="40:42" ht="17.25">
      <c r="AN80" s="9"/>
      <c r="AO80" s="9"/>
      <c r="AP80" s="9"/>
    </row>
    <row r="81" spans="40:42" ht="17.25">
      <c r="AN81" s="9"/>
      <c r="AO81" s="9"/>
      <c r="AP81" s="9"/>
    </row>
  </sheetData>
  <sheetProtection/>
  <mergeCells count="73">
    <mergeCell ref="J16:J17"/>
    <mergeCell ref="J20:J21"/>
    <mergeCell ref="M8:M9"/>
    <mergeCell ref="M12:M13"/>
    <mergeCell ref="M16:M17"/>
    <mergeCell ref="M20:M21"/>
    <mergeCell ref="B16:B17"/>
    <mergeCell ref="B20:B21"/>
    <mergeCell ref="E8:E9"/>
    <mergeCell ref="E12:E13"/>
    <mergeCell ref="E16:E17"/>
    <mergeCell ref="E20:E21"/>
    <mergeCell ref="B4:B5"/>
    <mergeCell ref="J4:J5"/>
    <mergeCell ref="E4:E5"/>
    <mergeCell ref="M4:M5"/>
    <mergeCell ref="B8:B9"/>
    <mergeCell ref="B12:B13"/>
    <mergeCell ref="J8:J9"/>
    <mergeCell ref="J12:J13"/>
    <mergeCell ref="L4:L5"/>
    <mergeCell ref="L6:L7"/>
    <mergeCell ref="B2:F2"/>
    <mergeCell ref="Q2:T2"/>
    <mergeCell ref="I4:I5"/>
    <mergeCell ref="I8:I9"/>
    <mergeCell ref="R4:R5"/>
    <mergeCell ref="R6:R7"/>
    <mergeCell ref="D6:D7"/>
    <mergeCell ref="D8:D9"/>
    <mergeCell ref="R22:R23"/>
    <mergeCell ref="Q22:Q23"/>
    <mergeCell ref="Q14:Q15"/>
    <mergeCell ref="Q16:Q17"/>
    <mergeCell ref="Q18:Q19"/>
    <mergeCell ref="Q20:Q21"/>
    <mergeCell ref="I20:I21"/>
    <mergeCell ref="I16:I17"/>
    <mergeCell ref="D18:D19"/>
    <mergeCell ref="D20:D21"/>
    <mergeCell ref="D4:D5"/>
    <mergeCell ref="R18:R19"/>
    <mergeCell ref="R20:R21"/>
    <mergeCell ref="I12:I13"/>
    <mergeCell ref="Q10:Q11"/>
    <mergeCell ref="Q12:Q13"/>
    <mergeCell ref="D22:D23"/>
    <mergeCell ref="L22:L23"/>
    <mergeCell ref="L8:L9"/>
    <mergeCell ref="L10:L11"/>
    <mergeCell ref="L12:L13"/>
    <mergeCell ref="A4:A5"/>
    <mergeCell ref="A8:A9"/>
    <mergeCell ref="A12:A13"/>
    <mergeCell ref="A16:A17"/>
    <mergeCell ref="A20:A21"/>
    <mergeCell ref="L20:L21"/>
    <mergeCell ref="L16:L17"/>
    <mergeCell ref="L18:L19"/>
    <mergeCell ref="R10:R11"/>
    <mergeCell ref="R12:R13"/>
    <mergeCell ref="R14:R15"/>
    <mergeCell ref="R16:R17"/>
    <mergeCell ref="Q1:T1"/>
    <mergeCell ref="L14:L15"/>
    <mergeCell ref="D10:D11"/>
    <mergeCell ref="D12:D13"/>
    <mergeCell ref="D14:D15"/>
    <mergeCell ref="D16:D17"/>
    <mergeCell ref="R8:R9"/>
    <mergeCell ref="Q4:Q5"/>
    <mergeCell ref="Q6:Q7"/>
    <mergeCell ref="Q8:Q9"/>
  </mergeCells>
  <conditionalFormatting sqref="S4">
    <cfRule type="notContainsBlanks" priority="45" dxfId="44" stopIfTrue="1">
      <formula>LEN(TRIM(S4))&gt;0</formula>
    </cfRule>
  </conditionalFormatting>
  <conditionalFormatting sqref="S6">
    <cfRule type="notContainsBlanks" priority="15" dxfId="44" stopIfTrue="1">
      <formula>LEN(TRIM(S6))&gt;0</formula>
    </cfRule>
  </conditionalFormatting>
  <conditionalFormatting sqref="S22">
    <cfRule type="notContainsBlanks" priority="1" dxfId="44" stopIfTrue="1">
      <formula>LEN(TRIM(S22))&gt;0</formula>
    </cfRule>
  </conditionalFormatting>
  <conditionalFormatting sqref="S12">
    <cfRule type="notContainsBlanks" priority="6" dxfId="44" stopIfTrue="1">
      <formula>LEN(TRIM(S12))&gt;0</formula>
    </cfRule>
  </conditionalFormatting>
  <conditionalFormatting sqref="S14">
    <cfRule type="notContainsBlanks" priority="5" dxfId="44" stopIfTrue="1">
      <formula>LEN(TRIM(S14))&gt;0</formula>
    </cfRule>
  </conditionalFormatting>
  <conditionalFormatting sqref="S8">
    <cfRule type="notContainsBlanks" priority="8" dxfId="44" stopIfTrue="1">
      <formula>LEN(TRIM(S8))&gt;0</formula>
    </cfRule>
  </conditionalFormatting>
  <conditionalFormatting sqref="S10">
    <cfRule type="notContainsBlanks" priority="7" dxfId="44" stopIfTrue="1">
      <formula>LEN(TRIM(S10))&gt;0</formula>
    </cfRule>
  </conditionalFormatting>
  <conditionalFormatting sqref="S16">
    <cfRule type="notContainsBlanks" priority="4" dxfId="44" stopIfTrue="1">
      <formula>LEN(TRIM(S16))&gt;0</formula>
    </cfRule>
  </conditionalFormatting>
  <conditionalFormatting sqref="S18">
    <cfRule type="notContainsBlanks" priority="3" dxfId="44" stopIfTrue="1">
      <formula>LEN(TRIM(S18))&gt;0</formula>
    </cfRule>
  </conditionalFormatting>
  <conditionalFormatting sqref="S20">
    <cfRule type="notContainsBlanks" priority="2" dxfId="44" stopIfTrue="1">
      <formula>LEN(TRIM(S20))&gt;0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2016-01-04T12:21:33Z</cp:lastPrinted>
  <dcterms:created xsi:type="dcterms:W3CDTF">1999-05-08T10:31:43Z</dcterms:created>
  <dcterms:modified xsi:type="dcterms:W3CDTF">2016-01-04T12:44:25Z</dcterms:modified>
  <cp:category/>
  <cp:version/>
  <cp:contentType/>
  <cp:contentStatus/>
</cp:coreProperties>
</file>