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45" windowWidth="14310" windowHeight="12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'Sheet1'!$A$1:$X$38</definedName>
  </definedNames>
  <calcPr fullCalcOnLoad="1"/>
</workbook>
</file>

<file path=xl/sharedStrings.xml><?xml version="1.0" encoding="utf-8"?>
<sst xmlns="http://schemas.openxmlformats.org/spreadsheetml/2006/main" count="48" uniqueCount="29">
  <si>
    <t>）</t>
  </si>
  <si>
    <t>NO.</t>
  </si>
  <si>
    <t>①</t>
  </si>
  <si>
    <t>②</t>
  </si>
  <si>
    <t>No.</t>
  </si>
  <si>
    <t>10位最大</t>
  </si>
  <si>
    <t>割られる数</t>
  </si>
  <si>
    <t xml:space="preserve">  年　組　名前</t>
  </si>
  <si>
    <t>①</t>
  </si>
  <si>
    <t>②</t>
  </si>
  <si>
    <t>①</t>
  </si>
  <si>
    <t>②</t>
  </si>
  <si>
    <t>③</t>
  </si>
  <si>
    <t>④</t>
  </si>
  <si>
    <t>⑥</t>
  </si>
  <si>
    <t>⑤</t>
  </si>
  <si>
    <t>⑦</t>
  </si>
  <si>
    <t>⑧</t>
  </si>
  <si>
    <t>⑩</t>
  </si>
  <si>
    <t>⑨</t>
  </si>
  <si>
    <t>⑥</t>
  </si>
  <si>
    <t>13.小数と整数のかけ算・わり算④</t>
  </si>
  <si>
    <t>乱数</t>
  </si>
  <si>
    <t>順位</t>
  </si>
  <si>
    <r>
      <t>○○．○÷○○の筆算</t>
    </r>
    <r>
      <rPr>
        <sz val="10"/>
        <rFont val="ＭＳ Ｐゴシック"/>
        <family val="3"/>
      </rPr>
      <t>（わり進み）</t>
    </r>
  </si>
  <si>
    <t>もと</t>
  </si>
  <si>
    <t>倍</t>
  </si>
  <si>
    <t>わる数</t>
  </si>
  <si>
    <t>041180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</si>
</sst>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9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0" fillId="0" borderId="0" xfId="0" applyAlignment="1" quotePrefix="1">
      <alignment horizontal="left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0" fillId="0" borderId="0" xfId="0" applyAlignment="1">
      <alignment horizontal="right" shrinkToFit="1"/>
    </xf>
    <xf numFmtId="0" fontId="0" fillId="0" borderId="0" xfId="0" applyAlignment="1">
      <alignment shrinkToFit="1"/>
    </xf>
    <xf numFmtId="0" fontId="7" fillId="0" borderId="11" xfId="0" applyFont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4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14" fontId="4" fillId="0" borderId="11" xfId="0" applyNumberFormat="1" applyFont="1" applyBorder="1" applyAlignment="1">
      <alignment horizontal="center" vertical="top" shrinkToFit="1"/>
    </xf>
    <xf numFmtId="14" fontId="4" fillId="0" borderId="0" xfId="0" applyNumberFormat="1" applyFont="1" applyBorder="1" applyAlignment="1">
      <alignment horizontal="center" vertical="top" shrinkToFit="1"/>
    </xf>
    <xf numFmtId="14" fontId="4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4"/>
  <sheetViews>
    <sheetView tabSelected="1" zoomScale="90" zoomScaleNormal="90" zoomScalePageLayoutView="0" workbookViewId="0" topLeftCell="A1">
      <selection activeCell="B2" sqref="B2:F2"/>
    </sheetView>
  </sheetViews>
  <sheetFormatPr defaultColWidth="9.00390625" defaultRowHeight="13.5"/>
  <cols>
    <col min="1" max="1" width="4.375" style="0" customWidth="1"/>
    <col min="2" max="2" width="5.00390625" style="0" customWidth="1"/>
    <col min="3" max="3" width="5.00390625" style="22" customWidth="1"/>
    <col min="4" max="4" width="1.25" style="37" customWidth="1"/>
    <col min="5" max="5" width="3.75390625" style="10" customWidth="1"/>
    <col min="6" max="6" width="3.75390625" style="25" customWidth="1"/>
    <col min="7" max="7" width="1.25" style="10" customWidth="1"/>
    <col min="8" max="8" width="5.00390625" style="4" customWidth="1"/>
    <col min="9" max="9" width="5.00390625" style="22" customWidth="1"/>
    <col min="10" max="10" width="3.75390625" style="9" customWidth="1"/>
    <col min="11" max="11" width="4.375" style="9" customWidth="1"/>
    <col min="12" max="13" width="5.00390625" style="10" customWidth="1"/>
    <col min="14" max="14" width="1.25" style="10" customWidth="1"/>
    <col min="15" max="16" width="3.75390625" style="9" customWidth="1"/>
    <col min="17" max="17" width="1.25" style="9" customWidth="1"/>
    <col min="18" max="19" width="5.00390625" style="25" customWidth="1"/>
    <col min="20" max="20" width="3.75390625" style="9" customWidth="1"/>
    <col min="21" max="21" width="2.50390625" style="10" customWidth="1"/>
    <col min="22" max="22" width="4.375" style="40" customWidth="1"/>
    <col min="23" max="23" width="8.75390625" style="9" customWidth="1"/>
    <col min="24" max="24" width="1.25" style="9" customWidth="1"/>
    <col min="25" max="25" width="3.75390625" style="9" customWidth="1"/>
    <col min="26" max="26" width="3.75390625" style="0" customWidth="1"/>
    <col min="27" max="28" width="7.50390625" style="0" customWidth="1"/>
    <col min="29" max="29" width="5.625" style="0" customWidth="1"/>
    <col min="30" max="30" width="7.50390625" style="0" customWidth="1"/>
    <col min="31" max="32" width="2.625" style="64" customWidth="1"/>
    <col min="33" max="33" width="2.75390625" style="64" customWidth="1"/>
    <col min="34" max="34" width="3.50390625" style="0" customWidth="1"/>
    <col min="35" max="35" width="8.00390625" style="0" customWidth="1"/>
    <col min="36" max="36" width="3.625" style="0" customWidth="1"/>
    <col min="37" max="37" width="6.375" style="0" customWidth="1"/>
    <col min="38" max="44" width="5.00390625" style="0" customWidth="1"/>
  </cols>
  <sheetData>
    <row r="1" spans="1:33" s="1" customFormat="1" ht="21" customHeight="1">
      <c r="A1" s="23" t="s">
        <v>21</v>
      </c>
      <c r="C1" s="22"/>
      <c r="D1" s="37"/>
      <c r="E1" s="36"/>
      <c r="F1" s="28"/>
      <c r="G1" s="7"/>
      <c r="I1" s="29" t="s">
        <v>24</v>
      </c>
      <c r="L1" s="30"/>
      <c r="M1" s="7"/>
      <c r="N1" s="7"/>
      <c r="O1" s="6"/>
      <c r="P1" s="6"/>
      <c r="Q1" s="22"/>
      <c r="R1" s="6"/>
      <c r="S1" s="6"/>
      <c r="T1" s="28"/>
      <c r="U1" s="6"/>
      <c r="V1" s="85" t="s">
        <v>28</v>
      </c>
      <c r="W1" s="86"/>
      <c r="X1" s="86"/>
      <c r="AE1" s="63"/>
      <c r="AF1" s="63"/>
      <c r="AG1" s="63"/>
    </row>
    <row r="2" spans="2:33" s="1" customFormat="1" ht="21" customHeight="1">
      <c r="B2" s="87">
        <f ca="1">TODAY()</f>
        <v>42763</v>
      </c>
      <c r="C2" s="87"/>
      <c r="D2" s="87"/>
      <c r="E2" s="87"/>
      <c r="F2" s="87"/>
      <c r="G2" s="68"/>
      <c r="H2" s="68"/>
      <c r="I2" s="22"/>
      <c r="J2" s="22"/>
      <c r="K2" s="8"/>
      <c r="L2" s="8"/>
      <c r="M2" s="62" t="s">
        <v>7</v>
      </c>
      <c r="N2" s="46"/>
      <c r="O2" s="17"/>
      <c r="P2" s="18"/>
      <c r="Q2" s="27"/>
      <c r="R2" s="18"/>
      <c r="S2" s="18"/>
      <c r="T2" s="26"/>
      <c r="U2" s="17"/>
      <c r="V2" s="38"/>
      <c r="W2" s="35"/>
      <c r="X2" s="6"/>
      <c r="Y2" s="6"/>
      <c r="Z2" s="6"/>
      <c r="AA2" s="6"/>
      <c r="AE2" s="63"/>
      <c r="AF2" s="63"/>
      <c r="AG2" s="63"/>
    </row>
    <row r="3" spans="3:33" s="1" customFormat="1" ht="11.25" customHeight="1">
      <c r="C3" s="22"/>
      <c r="D3" s="37"/>
      <c r="E3" s="37"/>
      <c r="F3" s="6"/>
      <c r="G3" s="7"/>
      <c r="H3" s="24"/>
      <c r="I3" s="22"/>
      <c r="J3" s="5"/>
      <c r="K3" s="8"/>
      <c r="L3" s="8"/>
      <c r="M3" s="7"/>
      <c r="N3" s="47"/>
      <c r="O3" s="19"/>
      <c r="P3" s="19"/>
      <c r="Q3" s="20"/>
      <c r="R3" s="22"/>
      <c r="S3" s="22"/>
      <c r="T3" s="20"/>
      <c r="U3" s="20"/>
      <c r="V3" s="34"/>
      <c r="W3" s="31"/>
      <c r="X3" s="6"/>
      <c r="Y3" s="6"/>
      <c r="AE3" s="63"/>
      <c r="AF3" s="63"/>
      <c r="AG3" s="63"/>
    </row>
    <row r="4" spans="2:37" ht="22.5" customHeight="1">
      <c r="B4" s="69"/>
      <c r="C4" s="70"/>
      <c r="D4" s="81"/>
      <c r="E4" s="81"/>
      <c r="F4" s="82"/>
      <c r="G4" s="27"/>
      <c r="H4" s="83"/>
      <c r="I4" s="83"/>
      <c r="J4" s="70"/>
      <c r="K4" s="44"/>
      <c r="L4" s="44"/>
      <c r="M4" s="70"/>
      <c r="N4" s="81"/>
      <c r="O4" s="84"/>
      <c r="P4" s="83"/>
      <c r="Q4" s="27"/>
      <c r="R4" s="83"/>
      <c r="S4" s="83"/>
      <c r="T4" s="44"/>
      <c r="V4" s="34"/>
      <c r="AA4" t="s">
        <v>4</v>
      </c>
      <c r="AC4" s="32" t="s">
        <v>5</v>
      </c>
      <c r="AD4" s="33" t="s">
        <v>6</v>
      </c>
      <c r="AI4" s="59" t="s">
        <v>1</v>
      </c>
      <c r="AJ4" s="60" t="s">
        <v>2</v>
      </c>
      <c r="AK4" s="61" t="s">
        <v>3</v>
      </c>
    </row>
    <row r="5" spans="1:37" s="2" customFormat="1" ht="22.5" customHeight="1">
      <c r="A5" s="41" t="s">
        <v>8</v>
      </c>
      <c r="B5" s="72"/>
      <c r="C5" s="73">
        <f>VLOOKUP(AA5,$AI$5:$AK$12,2)</f>
        <v>5</v>
      </c>
      <c r="D5" s="73" t="s">
        <v>0</v>
      </c>
      <c r="E5" s="39">
        <f>IF(AE5=0,"",AE5)</f>
      </c>
      <c r="F5" s="73">
        <f>AF5</f>
        <v>5</v>
      </c>
      <c r="G5" s="74" t="str">
        <f>IF(H5="","","．")</f>
        <v>．</v>
      </c>
      <c r="H5" s="73">
        <f>IF(AG5=0,"",AG5)</f>
        <v>6.999999999999993</v>
      </c>
      <c r="I5" s="11"/>
      <c r="J5" s="75"/>
      <c r="K5" s="76" t="s">
        <v>9</v>
      </c>
      <c r="L5" s="45"/>
      <c r="M5" s="73">
        <f>VLOOKUP(AA7,$AI$5:$AK$12,2)</f>
        <v>8</v>
      </c>
      <c r="N5" s="73" t="s">
        <v>0</v>
      </c>
      <c r="O5" s="39">
        <f>IF(AE7=0,"",AE7)</f>
        <v>1</v>
      </c>
      <c r="P5" s="73">
        <f>AF7</f>
        <v>1</v>
      </c>
      <c r="Q5" s="77" t="str">
        <f>IF(R5="","","．")</f>
        <v>．</v>
      </c>
      <c r="R5" s="73">
        <f>IF(AG7=0,"",AG7)</f>
        <v>6</v>
      </c>
      <c r="S5" s="11"/>
      <c r="T5" s="11"/>
      <c r="U5" s="11"/>
      <c r="V5" s="34" t="s">
        <v>10</v>
      </c>
      <c r="W5" s="21">
        <f>(AC5+VLOOKUP(AA5,$AI$5:$AK$12,3))/100</f>
        <v>1.14</v>
      </c>
      <c r="X5" s="11"/>
      <c r="Y5" s="11"/>
      <c r="AA5" s="2">
        <f>AJ19</f>
        <v>6</v>
      </c>
      <c r="AC5" s="2">
        <f ca="1">INT(RAND()*9+10)*10</f>
        <v>110</v>
      </c>
      <c r="AD5" s="2">
        <f>W5*C5*10</f>
        <v>56.99999999999999</v>
      </c>
      <c r="AE5" s="65">
        <f>INT(AD5/100)</f>
        <v>0</v>
      </c>
      <c r="AF5" s="65">
        <f>INT(AD5/10-AE5*10)</f>
        <v>5</v>
      </c>
      <c r="AG5" s="66">
        <f>AD5-AF5*10-AE5*100</f>
        <v>6.999999999999993</v>
      </c>
      <c r="AI5" s="51">
        <v>1</v>
      </c>
      <c r="AJ5" s="52">
        <v>2</v>
      </c>
      <c r="AK5" s="53">
        <v>5</v>
      </c>
    </row>
    <row r="6" spans="1:37" s="2" customFormat="1" ht="22.5" customHeight="1">
      <c r="A6" s="42"/>
      <c r="B6" s="72"/>
      <c r="C6" s="78"/>
      <c r="D6" s="75"/>
      <c r="E6" s="75"/>
      <c r="F6" s="71"/>
      <c r="G6" s="72"/>
      <c r="H6" s="11"/>
      <c r="I6" s="11"/>
      <c r="J6" s="75"/>
      <c r="K6" s="21"/>
      <c r="L6" s="11"/>
      <c r="M6" s="75"/>
      <c r="N6" s="78"/>
      <c r="O6" s="79"/>
      <c r="P6" s="45"/>
      <c r="Q6" s="72"/>
      <c r="R6" s="45"/>
      <c r="S6" s="45"/>
      <c r="T6" s="45"/>
      <c r="U6" s="12"/>
      <c r="V6" s="34"/>
      <c r="W6" s="15"/>
      <c r="X6" s="14"/>
      <c r="Y6" s="14"/>
      <c r="AE6" s="67"/>
      <c r="AF6" s="67"/>
      <c r="AG6" s="67"/>
      <c r="AI6" s="51">
        <v>2</v>
      </c>
      <c r="AJ6" s="52">
        <v>4</v>
      </c>
      <c r="AK6" s="53">
        <v>5</v>
      </c>
    </row>
    <row r="7" spans="1:37" s="2" customFormat="1" ht="22.5" customHeight="1">
      <c r="A7" s="42"/>
      <c r="B7" s="72"/>
      <c r="C7" s="78"/>
      <c r="D7" s="75"/>
      <c r="E7" s="75"/>
      <c r="F7" s="71"/>
      <c r="G7" s="72"/>
      <c r="H7" s="11"/>
      <c r="I7" s="11"/>
      <c r="J7" s="75"/>
      <c r="K7" s="21"/>
      <c r="L7" s="11"/>
      <c r="M7" s="75"/>
      <c r="N7" s="78"/>
      <c r="O7" s="79"/>
      <c r="P7" s="45"/>
      <c r="Q7" s="72"/>
      <c r="R7" s="45"/>
      <c r="S7" s="45"/>
      <c r="T7" s="45"/>
      <c r="U7" s="12"/>
      <c r="V7" s="34" t="s">
        <v>11</v>
      </c>
      <c r="W7" s="21">
        <f>(AC7+VLOOKUP(AA7,$AI$5:$AK$12,3))/100</f>
        <v>1.45</v>
      </c>
      <c r="X7" s="11"/>
      <c r="Y7" s="11"/>
      <c r="AA7" s="2">
        <f>AJ15</f>
        <v>4</v>
      </c>
      <c r="AC7" s="2">
        <f ca="1">INT(RAND()*9+10)*10</f>
        <v>140</v>
      </c>
      <c r="AD7" s="2">
        <f>W7*M5*10</f>
        <v>116</v>
      </c>
      <c r="AE7" s="65">
        <f>INT(AD7/100)</f>
        <v>1</v>
      </c>
      <c r="AF7" s="65">
        <f>INT(AD7/10-AE7*10)</f>
        <v>1</v>
      </c>
      <c r="AG7" s="66">
        <f>AD7-AF7*10-AE7*100</f>
        <v>6</v>
      </c>
      <c r="AI7" s="51">
        <v>3</v>
      </c>
      <c r="AJ7" s="52">
        <v>6</v>
      </c>
      <c r="AK7" s="53">
        <v>5</v>
      </c>
    </row>
    <row r="8" spans="1:37" s="2" customFormat="1" ht="22.5" customHeight="1">
      <c r="A8" s="42"/>
      <c r="B8" s="72"/>
      <c r="C8" s="78"/>
      <c r="D8" s="75"/>
      <c r="E8" s="75"/>
      <c r="F8" s="71"/>
      <c r="G8" s="72"/>
      <c r="H8" s="11"/>
      <c r="I8" s="11"/>
      <c r="J8" s="75"/>
      <c r="K8" s="21"/>
      <c r="L8" s="11"/>
      <c r="M8" s="75"/>
      <c r="N8" s="78"/>
      <c r="O8" s="79"/>
      <c r="P8" s="45"/>
      <c r="Q8" s="72"/>
      <c r="R8" s="45"/>
      <c r="S8" s="45"/>
      <c r="T8" s="45"/>
      <c r="U8" s="12"/>
      <c r="V8" s="34"/>
      <c r="W8" s="11"/>
      <c r="X8" s="11"/>
      <c r="Y8" s="11"/>
      <c r="AE8" s="67"/>
      <c r="AF8" s="67"/>
      <c r="AG8" s="67"/>
      <c r="AI8" s="51">
        <v>4</v>
      </c>
      <c r="AJ8" s="52">
        <v>8</v>
      </c>
      <c r="AK8" s="53">
        <v>5</v>
      </c>
    </row>
    <row r="9" spans="1:37" s="2" customFormat="1" ht="22.5" customHeight="1">
      <c r="A9" s="42"/>
      <c r="B9" s="72"/>
      <c r="C9" s="78"/>
      <c r="D9" s="75"/>
      <c r="E9" s="75"/>
      <c r="F9" s="71"/>
      <c r="G9" s="72"/>
      <c r="H9" s="11"/>
      <c r="I9" s="11"/>
      <c r="J9" s="75"/>
      <c r="K9" s="21"/>
      <c r="L9" s="11"/>
      <c r="M9" s="75"/>
      <c r="N9" s="78"/>
      <c r="O9" s="79"/>
      <c r="P9" s="45"/>
      <c r="Q9" s="72"/>
      <c r="R9" s="45"/>
      <c r="S9" s="45"/>
      <c r="T9" s="45"/>
      <c r="U9" s="12"/>
      <c r="V9" s="34"/>
      <c r="W9" s="15"/>
      <c r="X9" s="14"/>
      <c r="Y9" s="14"/>
      <c r="AE9" s="67"/>
      <c r="AF9" s="67"/>
      <c r="AG9" s="67"/>
      <c r="AI9" s="51">
        <v>5</v>
      </c>
      <c r="AJ9" s="52">
        <v>5</v>
      </c>
      <c r="AK9" s="53">
        <v>2</v>
      </c>
    </row>
    <row r="10" spans="1:37" s="2" customFormat="1" ht="15" customHeight="1">
      <c r="A10" s="42"/>
      <c r="B10" s="72"/>
      <c r="C10" s="78"/>
      <c r="D10" s="75"/>
      <c r="E10" s="75"/>
      <c r="F10" s="71"/>
      <c r="G10" s="72"/>
      <c r="H10" s="11"/>
      <c r="I10" s="11"/>
      <c r="J10" s="75"/>
      <c r="K10" s="21"/>
      <c r="L10" s="11"/>
      <c r="M10" s="75"/>
      <c r="N10" s="78"/>
      <c r="O10" s="79"/>
      <c r="P10" s="45"/>
      <c r="Q10" s="72"/>
      <c r="R10" s="45"/>
      <c r="S10" s="45"/>
      <c r="T10" s="13"/>
      <c r="U10" s="12"/>
      <c r="V10" s="34"/>
      <c r="W10" s="15"/>
      <c r="X10" s="14"/>
      <c r="Y10" s="14"/>
      <c r="AE10" s="67"/>
      <c r="AF10" s="67"/>
      <c r="AG10" s="67"/>
      <c r="AI10" s="51">
        <v>6</v>
      </c>
      <c r="AJ10" s="52">
        <v>5</v>
      </c>
      <c r="AK10" s="53">
        <v>4</v>
      </c>
    </row>
    <row r="11" spans="1:37" ht="22.5" customHeight="1">
      <c r="A11" s="43"/>
      <c r="B11" s="69"/>
      <c r="C11" s="70"/>
      <c r="D11" s="81"/>
      <c r="E11" s="81"/>
      <c r="F11" s="82"/>
      <c r="G11" s="27"/>
      <c r="H11" s="83"/>
      <c r="I11" s="83"/>
      <c r="J11" s="70"/>
      <c r="K11" s="21"/>
      <c r="L11" s="44"/>
      <c r="M11" s="70"/>
      <c r="N11" s="81"/>
      <c r="O11" s="84"/>
      <c r="P11" s="83"/>
      <c r="Q11" s="27"/>
      <c r="R11" s="83"/>
      <c r="S11" s="83"/>
      <c r="T11" s="44"/>
      <c r="V11" s="34"/>
      <c r="AI11" s="51">
        <v>7</v>
      </c>
      <c r="AJ11" s="52">
        <v>5</v>
      </c>
      <c r="AK11" s="53">
        <v>6</v>
      </c>
    </row>
    <row r="12" spans="1:37" s="2" customFormat="1" ht="22.5" customHeight="1">
      <c r="A12" s="41" t="s">
        <v>12</v>
      </c>
      <c r="B12" s="72"/>
      <c r="C12" s="73">
        <f>VLOOKUP(AA12,$AI$5:$AK$12,2)</f>
        <v>6</v>
      </c>
      <c r="D12" s="73" t="s">
        <v>0</v>
      </c>
      <c r="E12" s="39">
        <f>IF(AE12=0,"",AE12)</f>
      </c>
      <c r="F12" s="39">
        <f>AF12</f>
        <v>8</v>
      </c>
      <c r="G12" s="77" t="str">
        <f>IF(H12="","","．")</f>
        <v>．</v>
      </c>
      <c r="H12" s="73">
        <f>IF(AG12=0,"",AG12)</f>
        <v>7</v>
      </c>
      <c r="I12" s="11"/>
      <c r="J12" s="75"/>
      <c r="K12" s="76" t="s">
        <v>13</v>
      </c>
      <c r="L12" s="45"/>
      <c r="M12" s="73">
        <f>VLOOKUP(AA14,$AI$5:$AK$12,2)</f>
        <v>4</v>
      </c>
      <c r="N12" s="73" t="s">
        <v>0</v>
      </c>
      <c r="O12" s="39">
        <f>IF(AE14=0,"",AE14)</f>
      </c>
      <c r="P12" s="39">
        <f>AF14</f>
        <v>0</v>
      </c>
      <c r="Q12" s="77" t="str">
        <f>IF(R12="","","．")</f>
        <v>．</v>
      </c>
      <c r="R12" s="73">
        <f>IF(AG14=0,"",AG14)</f>
        <v>6</v>
      </c>
      <c r="S12" s="11"/>
      <c r="T12" s="11"/>
      <c r="U12" s="11"/>
      <c r="V12" s="34" t="s">
        <v>12</v>
      </c>
      <c r="W12" s="21">
        <f>(AC12+VLOOKUP(AA12,$AI$5:$AK$12,3))/100</f>
        <v>1.45</v>
      </c>
      <c r="X12" s="11"/>
      <c r="Y12" s="11"/>
      <c r="AA12" s="2">
        <f>AJ16</f>
        <v>3</v>
      </c>
      <c r="AC12" s="2">
        <f ca="1">INT(RAND()*9+10)*10</f>
        <v>140</v>
      </c>
      <c r="AD12" s="2">
        <f>W12*C12*10</f>
        <v>87</v>
      </c>
      <c r="AE12" s="65">
        <f>INT(AD12/100)</f>
        <v>0</v>
      </c>
      <c r="AF12" s="65">
        <f>INT(AD12/10-AE12*10)</f>
        <v>8</v>
      </c>
      <c r="AG12" s="66">
        <f>AD12-AF12*10-AE12*100</f>
        <v>7</v>
      </c>
      <c r="AI12" s="54">
        <v>8</v>
      </c>
      <c r="AJ12" s="55">
        <v>5</v>
      </c>
      <c r="AK12" s="56">
        <v>8</v>
      </c>
    </row>
    <row r="13" spans="1:33" s="2" customFormat="1" ht="22.5" customHeight="1">
      <c r="A13" s="42"/>
      <c r="B13" s="72"/>
      <c r="C13" s="78"/>
      <c r="D13" s="75"/>
      <c r="E13" s="75"/>
      <c r="F13" s="71"/>
      <c r="G13" s="72"/>
      <c r="H13" s="11"/>
      <c r="I13" s="11"/>
      <c r="J13" s="75"/>
      <c r="K13" s="21"/>
      <c r="L13" s="11"/>
      <c r="M13" s="75"/>
      <c r="N13" s="78"/>
      <c r="O13" s="79"/>
      <c r="P13" s="45"/>
      <c r="Q13" s="72"/>
      <c r="R13" s="45"/>
      <c r="S13" s="45"/>
      <c r="T13" s="45"/>
      <c r="U13" s="12"/>
      <c r="V13" s="34"/>
      <c r="W13" s="15"/>
      <c r="X13" s="14"/>
      <c r="Y13" s="14"/>
      <c r="AE13" s="67"/>
      <c r="AF13" s="67"/>
      <c r="AG13" s="67"/>
    </row>
    <row r="14" spans="1:36" s="2" customFormat="1" ht="22.5" customHeight="1">
      <c r="A14" s="42"/>
      <c r="B14" s="72"/>
      <c r="C14" s="78"/>
      <c r="D14" s="75"/>
      <c r="E14" s="75"/>
      <c r="F14" s="71"/>
      <c r="G14" s="72"/>
      <c r="H14" s="11"/>
      <c r="I14" s="11"/>
      <c r="J14" s="75"/>
      <c r="K14" s="21"/>
      <c r="L14" s="11"/>
      <c r="M14" s="75"/>
      <c r="N14" s="78"/>
      <c r="O14" s="79"/>
      <c r="P14" s="45"/>
      <c r="Q14" s="72"/>
      <c r="R14" s="45"/>
      <c r="S14" s="45"/>
      <c r="T14" s="45"/>
      <c r="U14" s="12"/>
      <c r="V14" s="34" t="s">
        <v>13</v>
      </c>
      <c r="W14" s="21">
        <f>(AC14+VLOOKUP(AA14,$AI$5:$AK$12,3))/100</f>
        <v>0.15</v>
      </c>
      <c r="X14" s="11"/>
      <c r="Y14" s="11"/>
      <c r="AA14" s="2">
        <f>AJ17</f>
        <v>2</v>
      </c>
      <c r="AC14" s="2">
        <f ca="1">INT(RAND()*9+1)*10</f>
        <v>10</v>
      </c>
      <c r="AD14" s="2">
        <f>W14*M12*10</f>
        <v>6</v>
      </c>
      <c r="AE14" s="65">
        <f>INT(AD14/100)</f>
        <v>0</v>
      </c>
      <c r="AF14" s="65">
        <f>INT(AD14/10-AE14*10)</f>
        <v>0</v>
      </c>
      <c r="AG14" s="66">
        <f>AD14-AF14*10-AE14*100</f>
        <v>6</v>
      </c>
      <c r="AI14" s="57" t="s">
        <v>22</v>
      </c>
      <c r="AJ14" s="58" t="s">
        <v>23</v>
      </c>
    </row>
    <row r="15" spans="1:36" s="2" customFormat="1" ht="22.5" customHeight="1">
      <c r="A15" s="42"/>
      <c r="B15" s="72"/>
      <c r="C15" s="78"/>
      <c r="D15" s="75"/>
      <c r="E15" s="75"/>
      <c r="F15" s="71"/>
      <c r="G15" s="72"/>
      <c r="H15" s="11"/>
      <c r="I15" s="11"/>
      <c r="J15" s="75"/>
      <c r="K15" s="21"/>
      <c r="L15" s="11"/>
      <c r="M15" s="75"/>
      <c r="N15" s="78"/>
      <c r="O15" s="79"/>
      <c r="P15" s="45"/>
      <c r="Q15" s="72"/>
      <c r="R15" s="45"/>
      <c r="S15" s="45"/>
      <c r="T15" s="45"/>
      <c r="U15" s="12"/>
      <c r="V15" s="34"/>
      <c r="W15" s="11"/>
      <c r="X15" s="11"/>
      <c r="Y15" s="11"/>
      <c r="AE15" s="67"/>
      <c r="AF15" s="67"/>
      <c r="AG15" s="67"/>
      <c r="AI15" s="51">
        <f ca="1">RAND()</f>
        <v>0.6928752920060048</v>
      </c>
      <c r="AJ15" s="53">
        <f>RANK(AI15,AI$15:AI$18)</f>
        <v>4</v>
      </c>
    </row>
    <row r="16" spans="1:36" s="2" customFormat="1" ht="22.5" customHeight="1">
      <c r="A16" s="42"/>
      <c r="B16" s="72"/>
      <c r="C16" s="78"/>
      <c r="D16" s="75"/>
      <c r="E16" s="75"/>
      <c r="F16" s="71"/>
      <c r="G16" s="72"/>
      <c r="H16" s="11"/>
      <c r="I16" s="11"/>
      <c r="J16" s="75"/>
      <c r="K16" s="21"/>
      <c r="L16" s="11"/>
      <c r="M16" s="75"/>
      <c r="N16" s="78"/>
      <c r="O16" s="79"/>
      <c r="P16" s="45"/>
      <c r="Q16" s="72"/>
      <c r="R16" s="45"/>
      <c r="S16" s="45"/>
      <c r="T16" s="45"/>
      <c r="U16" s="12"/>
      <c r="V16" s="34"/>
      <c r="W16" s="15"/>
      <c r="X16" s="14"/>
      <c r="Y16" s="14"/>
      <c r="AE16" s="67"/>
      <c r="AF16" s="67"/>
      <c r="AG16" s="67"/>
      <c r="AI16" s="51">
        <f aca="true" ca="1" t="shared" si="0" ref="AI16:AI22">RAND()</f>
        <v>0.7457528454287546</v>
      </c>
      <c r="AJ16" s="53">
        <f>RANK(AI16,AI$15:AI$18)</f>
        <v>3</v>
      </c>
    </row>
    <row r="17" spans="1:36" s="2" customFormat="1" ht="15" customHeight="1">
      <c r="A17" s="42"/>
      <c r="B17" s="72"/>
      <c r="C17" s="78"/>
      <c r="D17" s="75"/>
      <c r="E17" s="75"/>
      <c r="F17" s="71"/>
      <c r="G17" s="72"/>
      <c r="H17" s="11"/>
      <c r="I17" s="11"/>
      <c r="J17" s="75"/>
      <c r="K17" s="21"/>
      <c r="L17" s="11"/>
      <c r="M17" s="75"/>
      <c r="N17" s="78"/>
      <c r="O17" s="79"/>
      <c r="P17" s="45"/>
      <c r="Q17" s="72"/>
      <c r="R17" s="45"/>
      <c r="S17" s="45"/>
      <c r="T17" s="13"/>
      <c r="U17" s="12"/>
      <c r="V17" s="34"/>
      <c r="W17" s="15"/>
      <c r="X17" s="14"/>
      <c r="Y17" s="14"/>
      <c r="AE17" s="67"/>
      <c r="AF17" s="67"/>
      <c r="AG17" s="67"/>
      <c r="AI17" s="51">
        <f ca="1" t="shared" si="0"/>
        <v>0.7673839880466209</v>
      </c>
      <c r="AJ17" s="53">
        <f>RANK(AI17,AI$15:AI$18)</f>
        <v>2</v>
      </c>
    </row>
    <row r="18" spans="1:36" ht="22.5" customHeight="1">
      <c r="A18" s="43"/>
      <c r="B18" s="69"/>
      <c r="C18" s="70"/>
      <c r="D18" s="81"/>
      <c r="E18" s="81"/>
      <c r="F18" s="82"/>
      <c r="G18" s="27"/>
      <c r="H18" s="83"/>
      <c r="I18" s="83"/>
      <c r="J18" s="70"/>
      <c r="K18" s="21"/>
      <c r="L18" s="44"/>
      <c r="M18" s="70"/>
      <c r="N18" s="81"/>
      <c r="O18" s="84"/>
      <c r="P18" s="83"/>
      <c r="Q18" s="27"/>
      <c r="R18" s="83"/>
      <c r="S18" s="83"/>
      <c r="T18" s="44"/>
      <c r="V18" s="34"/>
      <c r="AI18" s="54">
        <f ca="1" t="shared" si="0"/>
        <v>0.7993168108623253</v>
      </c>
      <c r="AJ18" s="56">
        <f>RANK(AI18,AI$15:AI$18)</f>
        <v>1</v>
      </c>
    </row>
    <row r="19" spans="1:36" s="2" customFormat="1" ht="22.5" customHeight="1">
      <c r="A19" s="41" t="s">
        <v>15</v>
      </c>
      <c r="B19" s="72"/>
      <c r="C19" s="73">
        <f>VLOOKUP(AA19,$AI$5:$AK$12,2)</f>
        <v>2</v>
      </c>
      <c r="D19" s="73" t="s">
        <v>0</v>
      </c>
      <c r="E19" s="39">
        <f>IF(AE19=0,"",AE19)</f>
      </c>
      <c r="F19" s="39">
        <f>AF19</f>
        <v>0</v>
      </c>
      <c r="G19" s="77" t="str">
        <f>IF(H19="","","．")</f>
        <v>．</v>
      </c>
      <c r="H19" s="73">
        <f>IF(AG19=0,"",AG19)</f>
        <v>5</v>
      </c>
      <c r="I19" s="11"/>
      <c r="J19" s="75"/>
      <c r="K19" s="76" t="s">
        <v>14</v>
      </c>
      <c r="L19" s="45"/>
      <c r="M19" s="73">
        <f>VLOOKUP(AA21,$AI$5:$AK$12,2)</f>
        <v>5</v>
      </c>
      <c r="N19" s="73" t="s">
        <v>0</v>
      </c>
      <c r="O19" s="39">
        <f>IF(AE21=0,"",AE21)</f>
      </c>
      <c r="P19" s="39">
        <f>AF21</f>
        <v>4</v>
      </c>
      <c r="Q19" s="77" t="str">
        <f>IF(R19="","","．")</f>
        <v>．</v>
      </c>
      <c r="R19" s="73">
        <f>IF(AG21=0,"",AG21)</f>
        <v>8</v>
      </c>
      <c r="S19" s="11"/>
      <c r="T19" s="11"/>
      <c r="U19" s="11"/>
      <c r="V19" s="34" t="s">
        <v>15</v>
      </c>
      <c r="W19" s="21">
        <f>(AC19+VLOOKUP(AA19,$AI$5:$AK$12,3))/100</f>
        <v>0.25</v>
      </c>
      <c r="X19" s="11"/>
      <c r="Y19" s="11"/>
      <c r="AA19" s="2">
        <f>AJ18</f>
        <v>1</v>
      </c>
      <c r="AC19" s="2">
        <f ca="1">INT(RAND()*9+1)*10</f>
        <v>20</v>
      </c>
      <c r="AD19" s="2">
        <f>W19*C19*10</f>
        <v>5</v>
      </c>
      <c r="AE19" s="65">
        <f>INT(AD19/100)</f>
        <v>0</v>
      </c>
      <c r="AF19" s="65">
        <f>INT(AD19/10-AE19*10)</f>
        <v>0</v>
      </c>
      <c r="AG19" s="66">
        <f>AD19-AF19*10-AE19*100</f>
        <v>5</v>
      </c>
      <c r="AI19" s="51">
        <f ca="1" t="shared" si="0"/>
        <v>0.5932449448674461</v>
      </c>
      <c r="AJ19" s="53">
        <f>RANK(AI19,$AI$19:$AI$22)+4</f>
        <v>6</v>
      </c>
    </row>
    <row r="20" spans="1:36" s="2" customFormat="1" ht="22.5" customHeight="1">
      <c r="A20" s="42"/>
      <c r="B20" s="72"/>
      <c r="C20" s="78"/>
      <c r="D20" s="75"/>
      <c r="E20" s="75"/>
      <c r="F20" s="71"/>
      <c r="G20" s="72"/>
      <c r="H20" s="11"/>
      <c r="I20" s="11"/>
      <c r="J20" s="75"/>
      <c r="K20" s="21"/>
      <c r="L20" s="11"/>
      <c r="M20" s="75"/>
      <c r="N20" s="78"/>
      <c r="O20" s="79"/>
      <c r="P20" s="45"/>
      <c r="Q20" s="72"/>
      <c r="R20" s="45"/>
      <c r="S20" s="45"/>
      <c r="T20" s="45"/>
      <c r="U20" s="12"/>
      <c r="V20" s="34"/>
      <c r="W20" s="15"/>
      <c r="X20" s="14"/>
      <c r="Y20" s="14"/>
      <c r="AE20" s="67"/>
      <c r="AF20" s="67"/>
      <c r="AG20" s="67"/>
      <c r="AI20" s="51">
        <f ca="1" t="shared" si="0"/>
        <v>0.5542843908346687</v>
      </c>
      <c r="AJ20" s="53">
        <f>RANK(AI20,$AI$19:$AI$22)+4</f>
        <v>7</v>
      </c>
    </row>
    <row r="21" spans="1:36" s="2" customFormat="1" ht="22.5" customHeight="1">
      <c r="A21" s="42"/>
      <c r="B21" s="72"/>
      <c r="C21" s="78"/>
      <c r="D21" s="75"/>
      <c r="E21" s="75"/>
      <c r="F21" s="71"/>
      <c r="G21" s="72"/>
      <c r="H21" s="11"/>
      <c r="I21" s="11"/>
      <c r="J21" s="75"/>
      <c r="K21" s="21"/>
      <c r="L21" s="11"/>
      <c r="M21" s="75"/>
      <c r="N21" s="78"/>
      <c r="O21" s="79"/>
      <c r="P21" s="45"/>
      <c r="Q21" s="72"/>
      <c r="R21" s="45"/>
      <c r="S21" s="45"/>
      <c r="T21" s="45"/>
      <c r="U21" s="12"/>
      <c r="V21" s="34" t="s">
        <v>20</v>
      </c>
      <c r="W21" s="21">
        <f>(AC21+VLOOKUP(AA21,$AI$5:$AK$12,3))/100</f>
        <v>0.96</v>
      </c>
      <c r="X21" s="11"/>
      <c r="Y21" s="11"/>
      <c r="AA21" s="2">
        <f>AJ20</f>
        <v>7</v>
      </c>
      <c r="AC21" s="2">
        <f ca="1">INT(RAND()*9+1)*10</f>
        <v>90</v>
      </c>
      <c r="AD21" s="2">
        <f>W21*M19*10</f>
        <v>48</v>
      </c>
      <c r="AE21" s="65">
        <f>INT(AD21/100)</f>
        <v>0</v>
      </c>
      <c r="AF21" s="65">
        <f>INT(AD21/10-AE21*10)</f>
        <v>4</v>
      </c>
      <c r="AG21" s="66">
        <f>AD21-AF21*10-AE21*100</f>
        <v>8</v>
      </c>
      <c r="AI21" s="51">
        <f ca="1" t="shared" si="0"/>
        <v>0.9041459665898589</v>
      </c>
      <c r="AJ21" s="53">
        <f>RANK(AI21,$AI$19:$AI$22)+4</f>
        <v>5</v>
      </c>
    </row>
    <row r="22" spans="1:36" s="2" customFormat="1" ht="22.5" customHeight="1">
      <c r="A22" s="42"/>
      <c r="B22" s="72"/>
      <c r="C22" s="78"/>
      <c r="D22" s="75"/>
      <c r="E22" s="75"/>
      <c r="F22" s="71"/>
      <c r="G22" s="72"/>
      <c r="H22" s="11"/>
      <c r="I22" s="11"/>
      <c r="J22" s="75"/>
      <c r="K22" s="21"/>
      <c r="L22" s="11"/>
      <c r="M22" s="75"/>
      <c r="N22" s="78"/>
      <c r="O22" s="79"/>
      <c r="P22" s="45"/>
      <c r="Q22" s="72"/>
      <c r="R22" s="45"/>
      <c r="S22" s="45"/>
      <c r="T22" s="45"/>
      <c r="U22" s="12"/>
      <c r="V22" s="34"/>
      <c r="W22" s="11"/>
      <c r="X22" s="11"/>
      <c r="Y22" s="11"/>
      <c r="AE22" s="67"/>
      <c r="AF22" s="67"/>
      <c r="AG22" s="67"/>
      <c r="AI22" s="54">
        <f ca="1" t="shared" si="0"/>
        <v>0.055602535976424616</v>
      </c>
      <c r="AJ22" s="56">
        <f>RANK(AI22,$AI$19:$AI$22)+4</f>
        <v>8</v>
      </c>
    </row>
    <row r="23" spans="1:33" s="2" customFormat="1" ht="22.5" customHeight="1">
      <c r="A23" s="42"/>
      <c r="B23" s="72"/>
      <c r="C23" s="78"/>
      <c r="D23" s="75"/>
      <c r="E23" s="75"/>
      <c r="F23" s="71"/>
      <c r="G23" s="72"/>
      <c r="H23" s="11"/>
      <c r="I23" s="11"/>
      <c r="J23" s="75"/>
      <c r="K23" s="21"/>
      <c r="L23" s="11"/>
      <c r="M23" s="75"/>
      <c r="N23" s="78"/>
      <c r="O23" s="79"/>
      <c r="P23" s="45"/>
      <c r="Q23" s="72"/>
      <c r="R23" s="45"/>
      <c r="S23" s="45"/>
      <c r="T23" s="45"/>
      <c r="U23" s="12"/>
      <c r="V23" s="34"/>
      <c r="W23" s="15"/>
      <c r="X23" s="14"/>
      <c r="Y23" s="14"/>
      <c r="AE23" s="67"/>
      <c r="AF23" s="67"/>
      <c r="AG23" s="67"/>
    </row>
    <row r="24" spans="1:33" s="2" customFormat="1" ht="15" customHeight="1">
      <c r="A24" s="42"/>
      <c r="B24" s="72"/>
      <c r="C24" s="78"/>
      <c r="D24" s="75"/>
      <c r="E24" s="75"/>
      <c r="F24" s="71"/>
      <c r="G24" s="72"/>
      <c r="H24" s="11"/>
      <c r="I24" s="11"/>
      <c r="J24" s="75"/>
      <c r="K24" s="21"/>
      <c r="L24" s="11"/>
      <c r="M24" s="75"/>
      <c r="N24" s="78"/>
      <c r="O24" s="79"/>
      <c r="P24" s="45"/>
      <c r="Q24" s="72"/>
      <c r="R24" s="45"/>
      <c r="S24" s="45"/>
      <c r="T24" s="13"/>
      <c r="U24" s="12"/>
      <c r="V24" s="34"/>
      <c r="W24" s="15"/>
      <c r="X24" s="14"/>
      <c r="Y24" s="14"/>
      <c r="AE24" s="67"/>
      <c r="AF24" s="67"/>
      <c r="AG24" s="67"/>
    </row>
    <row r="25" spans="1:37" ht="22.5" customHeight="1">
      <c r="A25" s="43"/>
      <c r="B25" s="69"/>
      <c r="C25" s="70"/>
      <c r="D25" s="81"/>
      <c r="E25" s="81"/>
      <c r="F25" s="82"/>
      <c r="G25" s="27"/>
      <c r="H25" s="83"/>
      <c r="I25" s="83"/>
      <c r="J25" s="70"/>
      <c r="K25" s="21"/>
      <c r="L25" s="70"/>
      <c r="M25" s="70"/>
      <c r="N25" s="81"/>
      <c r="O25" s="84"/>
      <c r="P25" s="83"/>
      <c r="Q25" s="27"/>
      <c r="R25" s="83"/>
      <c r="S25" s="83"/>
      <c r="T25" s="44"/>
      <c r="V25" s="34"/>
      <c r="AI25" t="s">
        <v>25</v>
      </c>
      <c r="AJ25" t="s">
        <v>26</v>
      </c>
      <c r="AK25" t="s">
        <v>27</v>
      </c>
    </row>
    <row r="26" spans="1:37" s="2" customFormat="1" ht="22.5" customHeight="1">
      <c r="A26" s="41" t="s">
        <v>16</v>
      </c>
      <c r="B26" s="80">
        <f>INT(AK26/10)</f>
        <v>1</v>
      </c>
      <c r="C26" s="73">
        <f>MOD(AK26,10)</f>
        <v>6</v>
      </c>
      <c r="D26" s="73" t="s">
        <v>0</v>
      </c>
      <c r="E26" s="39">
        <f>IF(AE26=0,"",AE26)</f>
        <v>1</v>
      </c>
      <c r="F26" s="39">
        <f>AF26</f>
        <v>3</v>
      </c>
      <c r="G26" s="77" t="str">
        <f>IF(H26="","","．")</f>
        <v>．</v>
      </c>
      <c r="H26" s="73">
        <f>IF(AG26=0,"",AG26)</f>
        <v>6</v>
      </c>
      <c r="I26" s="11"/>
      <c r="J26" s="75"/>
      <c r="K26" s="76" t="s">
        <v>17</v>
      </c>
      <c r="L26" s="76">
        <f>INT(AK28/10)</f>
        <v>3</v>
      </c>
      <c r="M26" s="73">
        <f>MOD(AK28,10)</f>
        <v>5</v>
      </c>
      <c r="N26" s="73" t="s">
        <v>0</v>
      </c>
      <c r="O26" s="39">
        <f>IF(AE28=0,"",AE28)</f>
        <v>2</v>
      </c>
      <c r="P26" s="39">
        <f>AF28</f>
        <v>3</v>
      </c>
      <c r="Q26" s="77" t="str">
        <f>IF(R26="","","．")</f>
        <v>．</v>
      </c>
      <c r="R26" s="73">
        <f>IF(AG28=0,"",AG28)</f>
        <v>8</v>
      </c>
      <c r="S26" s="11"/>
      <c r="T26" s="11"/>
      <c r="U26" s="11"/>
      <c r="V26" s="34" t="s">
        <v>16</v>
      </c>
      <c r="W26" s="21">
        <f>(AC26+VLOOKUP(AA26,$AI$5:$AK$12,3))/100</f>
        <v>0.85</v>
      </c>
      <c r="X26" s="11"/>
      <c r="Y26" s="11"/>
      <c r="AA26" s="2">
        <f>AJ15</f>
        <v>4</v>
      </c>
      <c r="AC26" s="2">
        <f ca="1">INT(RAND()*9+1)*10</f>
        <v>80</v>
      </c>
      <c r="AD26" s="2">
        <f>W26*AI26*AJ26*10</f>
        <v>136</v>
      </c>
      <c r="AE26" s="65">
        <f>INT(AD26/100)</f>
        <v>1</v>
      </c>
      <c r="AF26" s="65">
        <f>INT(AD26/10-AE26*10)</f>
        <v>3</v>
      </c>
      <c r="AG26" s="66">
        <f>AD26-AF26*10-AE26*100</f>
        <v>6</v>
      </c>
      <c r="AI26" s="2">
        <f>VLOOKUP(AA26,$AI$5:$AK$12,2)</f>
        <v>8</v>
      </c>
      <c r="AJ26" s="2">
        <f ca="1">VLOOKUP(AI26,$AI$37:$AM$41,INT(RAND()*4+2))</f>
        <v>2</v>
      </c>
      <c r="AK26" s="2">
        <f>AI26*AJ26</f>
        <v>16</v>
      </c>
    </row>
    <row r="27" spans="1:33" s="2" customFormat="1" ht="22.5" customHeight="1">
      <c r="A27" s="42"/>
      <c r="B27" s="72"/>
      <c r="C27" s="78"/>
      <c r="D27" s="75"/>
      <c r="E27" s="75"/>
      <c r="F27" s="71"/>
      <c r="G27" s="72"/>
      <c r="H27" s="11"/>
      <c r="I27" s="11"/>
      <c r="J27" s="75"/>
      <c r="K27" s="21"/>
      <c r="L27" s="72"/>
      <c r="M27" s="75"/>
      <c r="N27" s="78"/>
      <c r="O27" s="79"/>
      <c r="P27" s="45"/>
      <c r="Q27" s="72"/>
      <c r="R27" s="45"/>
      <c r="S27" s="45"/>
      <c r="T27" s="45"/>
      <c r="U27" s="12"/>
      <c r="V27" s="34"/>
      <c r="W27" s="15"/>
      <c r="X27" s="14"/>
      <c r="Y27" s="14"/>
      <c r="AE27" s="67"/>
      <c r="AF27" s="67"/>
      <c r="AG27" s="67"/>
    </row>
    <row r="28" spans="1:37" s="2" customFormat="1" ht="22.5" customHeight="1">
      <c r="A28" s="42"/>
      <c r="B28" s="72"/>
      <c r="C28" s="78"/>
      <c r="D28" s="75"/>
      <c r="E28" s="75"/>
      <c r="F28" s="71"/>
      <c r="G28" s="72"/>
      <c r="H28" s="11"/>
      <c r="I28" s="11"/>
      <c r="J28" s="75"/>
      <c r="K28" s="21"/>
      <c r="L28" s="72"/>
      <c r="M28" s="75"/>
      <c r="N28" s="78"/>
      <c r="O28" s="79"/>
      <c r="P28" s="45"/>
      <c r="Q28" s="72"/>
      <c r="R28" s="45"/>
      <c r="S28" s="45"/>
      <c r="T28" s="45"/>
      <c r="U28" s="12"/>
      <c r="V28" s="34" t="s">
        <v>17</v>
      </c>
      <c r="W28" s="21">
        <f>(AC28+VLOOKUP(AA28,$AI$5:$AK$12,3))/100</f>
        <v>0.68</v>
      </c>
      <c r="X28" s="11"/>
      <c r="Y28" s="11"/>
      <c r="AA28" s="2">
        <f>AJ22</f>
        <v>8</v>
      </c>
      <c r="AC28" s="2">
        <f ca="1">INT(RAND()*9+1)*10</f>
        <v>60</v>
      </c>
      <c r="AD28" s="2">
        <f>INT(W28*AI28*AJ28*10+0.5)</f>
        <v>238</v>
      </c>
      <c r="AE28" s="65">
        <f>INT(AD28/100)</f>
        <v>2</v>
      </c>
      <c r="AF28" s="65">
        <f>INT(AD28/10-AE28*10)</f>
        <v>3</v>
      </c>
      <c r="AG28" s="66">
        <f>AD28-AF28*10-AE28*100</f>
        <v>8</v>
      </c>
      <c r="AI28" s="2">
        <f>VLOOKUP(AA28,$AI$5:$AK$12,2)</f>
        <v>5</v>
      </c>
      <c r="AJ28" s="2">
        <f ca="1">VLOOKUP(AI28,$AI$37:$AM$41,INT(RAND()*4+2))</f>
        <v>7</v>
      </c>
      <c r="AK28" s="2">
        <f>AI28*AJ28</f>
        <v>35</v>
      </c>
    </row>
    <row r="29" spans="1:33" s="2" customFormat="1" ht="22.5" customHeight="1">
      <c r="A29" s="42"/>
      <c r="B29" s="72"/>
      <c r="C29" s="78"/>
      <c r="D29" s="75"/>
      <c r="E29" s="75"/>
      <c r="F29" s="71"/>
      <c r="G29" s="72"/>
      <c r="H29" s="11"/>
      <c r="I29" s="11"/>
      <c r="J29" s="75"/>
      <c r="K29" s="21"/>
      <c r="L29" s="72"/>
      <c r="M29" s="75"/>
      <c r="N29" s="78"/>
      <c r="O29" s="79"/>
      <c r="P29" s="45"/>
      <c r="Q29" s="72"/>
      <c r="R29" s="45"/>
      <c r="S29" s="45"/>
      <c r="T29" s="45"/>
      <c r="U29" s="12"/>
      <c r="V29" s="34"/>
      <c r="W29" s="11"/>
      <c r="X29" s="11"/>
      <c r="Y29" s="11"/>
      <c r="AE29" s="67"/>
      <c r="AF29" s="67"/>
      <c r="AG29" s="67"/>
    </row>
    <row r="30" spans="1:33" s="2" customFormat="1" ht="22.5" customHeight="1">
      <c r="A30" s="42"/>
      <c r="B30" s="72"/>
      <c r="C30" s="78"/>
      <c r="D30" s="75"/>
      <c r="E30" s="75"/>
      <c r="F30" s="71"/>
      <c r="G30" s="72"/>
      <c r="H30" s="11"/>
      <c r="I30" s="11"/>
      <c r="J30" s="75"/>
      <c r="K30" s="21"/>
      <c r="L30" s="72"/>
      <c r="M30" s="75"/>
      <c r="N30" s="78"/>
      <c r="O30" s="79"/>
      <c r="P30" s="45"/>
      <c r="Q30" s="72"/>
      <c r="R30" s="45"/>
      <c r="S30" s="45"/>
      <c r="T30" s="45"/>
      <c r="U30" s="12"/>
      <c r="V30" s="34"/>
      <c r="W30" s="15"/>
      <c r="X30" s="14"/>
      <c r="Y30" s="14"/>
      <c r="AE30" s="67"/>
      <c r="AF30" s="67"/>
      <c r="AG30" s="67"/>
    </row>
    <row r="31" spans="1:33" s="2" customFormat="1" ht="15" customHeight="1">
      <c r="A31" s="42"/>
      <c r="B31" s="72"/>
      <c r="C31" s="78"/>
      <c r="D31" s="75"/>
      <c r="E31" s="75"/>
      <c r="F31" s="71"/>
      <c r="G31" s="72"/>
      <c r="H31" s="11"/>
      <c r="I31" s="11"/>
      <c r="J31" s="75"/>
      <c r="K31" s="21"/>
      <c r="L31" s="11"/>
      <c r="M31" s="75"/>
      <c r="N31" s="78"/>
      <c r="O31" s="79"/>
      <c r="P31" s="45"/>
      <c r="Q31" s="72"/>
      <c r="R31" s="45"/>
      <c r="S31" s="45"/>
      <c r="T31" s="13"/>
      <c r="U31" s="12"/>
      <c r="V31" s="34"/>
      <c r="W31" s="15"/>
      <c r="X31" s="14"/>
      <c r="Y31" s="14"/>
      <c r="AE31" s="67"/>
      <c r="AF31" s="67"/>
      <c r="AG31" s="67"/>
    </row>
    <row r="32" spans="1:37" ht="22.5" customHeight="1">
      <c r="A32" s="43"/>
      <c r="B32" s="69"/>
      <c r="C32" s="70"/>
      <c r="D32" s="81"/>
      <c r="E32" s="81"/>
      <c r="F32" s="82"/>
      <c r="G32" s="27"/>
      <c r="H32" s="83"/>
      <c r="I32" s="83"/>
      <c r="J32" s="70"/>
      <c r="K32" s="21"/>
      <c r="L32" s="69"/>
      <c r="M32" s="70"/>
      <c r="N32" s="81"/>
      <c r="O32" s="84"/>
      <c r="P32" s="83"/>
      <c r="Q32" s="27"/>
      <c r="R32" s="83"/>
      <c r="S32" s="83"/>
      <c r="T32" s="44"/>
      <c r="V32" s="34"/>
      <c r="AI32" t="s">
        <v>25</v>
      </c>
      <c r="AJ32" t="s">
        <v>26</v>
      </c>
      <c r="AK32" t="s">
        <v>27</v>
      </c>
    </row>
    <row r="33" spans="1:37" s="2" customFormat="1" ht="22.5" customHeight="1">
      <c r="A33" s="41" t="s">
        <v>19</v>
      </c>
      <c r="B33" s="80">
        <f>INT(AK33/10)</f>
        <v>1</v>
      </c>
      <c r="C33" s="73">
        <f>MOD(AK33,10)</f>
        <v>2</v>
      </c>
      <c r="D33" s="73" t="s">
        <v>0</v>
      </c>
      <c r="E33" s="39">
        <f>IF(AE33=0,"",AE33)</f>
        <v>1</v>
      </c>
      <c r="F33" s="39">
        <f>AF33</f>
        <v>5</v>
      </c>
      <c r="G33" s="77">
        <f>IF(H33="","","．")</f>
      </c>
      <c r="H33" s="73">
        <f>IF(AG33=0,"",AG33)</f>
      </c>
      <c r="I33" s="11"/>
      <c r="J33" s="75"/>
      <c r="K33" s="76" t="s">
        <v>18</v>
      </c>
      <c r="L33" s="76">
        <f>INT(AK35/10)</f>
        <v>2</v>
      </c>
      <c r="M33" s="73">
        <f>MOD(AK35,10)</f>
        <v>5</v>
      </c>
      <c r="N33" s="73" t="s">
        <v>0</v>
      </c>
      <c r="O33" s="39">
        <f>IF(AE35=0,"",AE35)</f>
        <v>3</v>
      </c>
      <c r="P33" s="39">
        <f>AF35</f>
        <v>3</v>
      </c>
      <c r="Q33" s="77">
        <f>IF(R33="","","．")</f>
      </c>
      <c r="R33" s="73">
        <f>IF(AG35=0,"",AG35)</f>
      </c>
      <c r="S33" s="11"/>
      <c r="T33" s="11"/>
      <c r="U33" s="11"/>
      <c r="V33" s="34" t="s">
        <v>19</v>
      </c>
      <c r="W33" s="21">
        <f>(AC33+VLOOKUP(AA33,$AI$5:$AK$12,3))/100+1</f>
        <v>1.25</v>
      </c>
      <c r="X33" s="11"/>
      <c r="Y33" s="11"/>
      <c r="AA33" s="2">
        <f>AJ16</f>
        <v>3</v>
      </c>
      <c r="AC33" s="2">
        <f ca="1">INT(RAND()*9+1)*10</f>
        <v>20</v>
      </c>
      <c r="AD33" s="2">
        <f>W33*AI33*AJ33*10</f>
        <v>150</v>
      </c>
      <c r="AE33" s="65">
        <f>INT(AD33/100)</f>
        <v>1</v>
      </c>
      <c r="AF33" s="65">
        <f>INT(AD33/10-AE33*10)</f>
        <v>5</v>
      </c>
      <c r="AG33" s="66">
        <f>AD33-AF33*10-AE33*100</f>
        <v>0</v>
      </c>
      <c r="AI33" s="2">
        <f>VLOOKUP(AA33,$AI$5:$AK$12,2)</f>
        <v>6</v>
      </c>
      <c r="AJ33" s="2">
        <f ca="1">VLOOKUP(AI33,$AI$37:$AM$41,INT(RAND()*4+2))</f>
        <v>2</v>
      </c>
      <c r="AK33" s="2">
        <f>AI33*AJ33</f>
        <v>12</v>
      </c>
    </row>
    <row r="34" spans="1:33" s="2" customFormat="1" ht="22.5" customHeight="1">
      <c r="A34" s="3"/>
      <c r="B34" s="72"/>
      <c r="C34" s="78"/>
      <c r="D34" s="75"/>
      <c r="E34" s="75"/>
      <c r="F34" s="71"/>
      <c r="G34" s="72"/>
      <c r="H34" s="11"/>
      <c r="I34" s="11"/>
      <c r="J34" s="75"/>
      <c r="K34" s="11"/>
      <c r="L34" s="72"/>
      <c r="M34" s="75"/>
      <c r="N34" s="78"/>
      <c r="O34" s="79"/>
      <c r="P34" s="45"/>
      <c r="Q34" s="72"/>
      <c r="R34" s="45"/>
      <c r="S34" s="45"/>
      <c r="T34" s="45"/>
      <c r="U34" s="12"/>
      <c r="V34" s="34"/>
      <c r="W34" s="15"/>
      <c r="X34" s="14"/>
      <c r="Y34" s="14"/>
      <c r="AE34" s="67"/>
      <c r="AF34" s="67"/>
      <c r="AG34" s="67"/>
    </row>
    <row r="35" spans="1:37" s="2" customFormat="1" ht="22.5" customHeight="1">
      <c r="A35" s="3"/>
      <c r="B35" s="72"/>
      <c r="C35" s="78"/>
      <c r="D35" s="75"/>
      <c r="E35" s="75"/>
      <c r="F35" s="71"/>
      <c r="G35" s="72"/>
      <c r="H35" s="11"/>
      <c r="I35" s="11"/>
      <c r="J35" s="75"/>
      <c r="K35" s="11"/>
      <c r="L35" s="72"/>
      <c r="M35" s="75"/>
      <c r="N35" s="78"/>
      <c r="O35" s="79"/>
      <c r="P35" s="45"/>
      <c r="Q35" s="72"/>
      <c r="R35" s="45"/>
      <c r="S35" s="45"/>
      <c r="T35" s="45"/>
      <c r="U35" s="12"/>
      <c r="V35" s="34" t="s">
        <v>18</v>
      </c>
      <c r="W35" s="21">
        <f>(AC35+VLOOKUP(AA35,$AI$5:$AK$12,3))/100+1</f>
        <v>1.32</v>
      </c>
      <c r="X35" s="11"/>
      <c r="Y35" s="11"/>
      <c r="AA35" s="2">
        <f>AJ21</f>
        <v>5</v>
      </c>
      <c r="AC35" s="2">
        <f ca="1">INT(RAND()*9+1)*10</f>
        <v>30</v>
      </c>
      <c r="AD35" s="2">
        <f>INT(W35*AI35*AJ35*10+0.5)</f>
        <v>330</v>
      </c>
      <c r="AE35" s="65">
        <f>INT(AD35/100)</f>
        <v>3</v>
      </c>
      <c r="AF35" s="65">
        <f>INT(AD35/10-AE35*10)</f>
        <v>3</v>
      </c>
      <c r="AG35" s="66">
        <f>AD35-AF35*10-AE35*100</f>
        <v>0</v>
      </c>
      <c r="AI35" s="2">
        <f>VLOOKUP(AA35,$AI$5:$AK$12,2)</f>
        <v>5</v>
      </c>
      <c r="AJ35" s="2">
        <f ca="1">VLOOKUP(AI35,$AI$37:$AM$41,INT(RAND()*4+2))</f>
        <v>5</v>
      </c>
      <c r="AK35" s="2">
        <f>AI35*AJ35</f>
        <v>25</v>
      </c>
    </row>
    <row r="36" spans="1:33" s="2" customFormat="1" ht="22.5" customHeight="1">
      <c r="A36" s="3"/>
      <c r="B36" s="72"/>
      <c r="C36" s="78"/>
      <c r="D36" s="75"/>
      <c r="E36" s="75"/>
      <c r="F36" s="71"/>
      <c r="G36" s="72"/>
      <c r="H36" s="11"/>
      <c r="I36" s="11"/>
      <c r="J36" s="75"/>
      <c r="K36" s="11"/>
      <c r="L36" s="72"/>
      <c r="M36" s="75"/>
      <c r="N36" s="78"/>
      <c r="O36" s="79"/>
      <c r="P36" s="45"/>
      <c r="Q36" s="72"/>
      <c r="R36" s="45"/>
      <c r="S36" s="45"/>
      <c r="T36" s="45"/>
      <c r="U36" s="12"/>
      <c r="V36" s="34"/>
      <c r="W36" s="11"/>
      <c r="X36" s="11"/>
      <c r="Y36" s="11"/>
      <c r="AE36" s="67"/>
      <c r="AF36" s="67"/>
      <c r="AG36" s="67"/>
    </row>
    <row r="37" spans="1:39" s="2" customFormat="1" ht="22.5" customHeight="1">
      <c r="A37" s="3"/>
      <c r="B37" s="72"/>
      <c r="C37" s="78"/>
      <c r="D37" s="75"/>
      <c r="E37" s="75"/>
      <c r="F37" s="71"/>
      <c r="G37" s="72"/>
      <c r="H37" s="11"/>
      <c r="I37" s="11"/>
      <c r="J37" s="75"/>
      <c r="K37" s="11"/>
      <c r="L37" s="72"/>
      <c r="M37" s="75"/>
      <c r="N37" s="78"/>
      <c r="O37" s="79"/>
      <c r="P37" s="45"/>
      <c r="Q37" s="72"/>
      <c r="R37" s="45"/>
      <c r="S37" s="45"/>
      <c r="T37" s="45"/>
      <c r="U37" s="12"/>
      <c r="V37" s="34"/>
      <c r="W37" s="15"/>
      <c r="X37" s="14"/>
      <c r="Y37" s="14"/>
      <c r="AE37" s="67"/>
      <c r="AF37" s="67"/>
      <c r="AG37" s="67"/>
      <c r="AI37" s="48">
        <v>2</v>
      </c>
      <c r="AJ37" s="49">
        <v>6</v>
      </c>
      <c r="AK37" s="49">
        <v>7</v>
      </c>
      <c r="AL37" s="49">
        <v>8</v>
      </c>
      <c r="AM37" s="50">
        <v>9</v>
      </c>
    </row>
    <row r="38" spans="20:41" ht="15" customHeight="1">
      <c r="T38" s="25"/>
      <c r="U38" s="9"/>
      <c r="V38" s="22"/>
      <c r="X38" s="70"/>
      <c r="Y38" s="39"/>
      <c r="Z38" s="10"/>
      <c r="AA38" s="16"/>
      <c r="AB38" s="9"/>
      <c r="AC38" s="9"/>
      <c r="AI38" s="51">
        <v>4</v>
      </c>
      <c r="AJ38" s="52">
        <v>3</v>
      </c>
      <c r="AK38" s="52">
        <v>4</v>
      </c>
      <c r="AL38" s="52">
        <v>6</v>
      </c>
      <c r="AM38" s="53">
        <v>7</v>
      </c>
      <c r="AN38">
        <v>8</v>
      </c>
      <c r="AO38">
        <v>9</v>
      </c>
    </row>
    <row r="39" spans="22:39" ht="21" customHeight="1">
      <c r="V39" s="39"/>
      <c r="W39" s="16"/>
      <c r="AI39" s="51">
        <v>5</v>
      </c>
      <c r="AJ39" s="52">
        <v>3</v>
      </c>
      <c r="AK39" s="52">
        <v>5</v>
      </c>
      <c r="AL39" s="52">
        <v>7</v>
      </c>
      <c r="AM39" s="53">
        <v>9</v>
      </c>
    </row>
    <row r="40" spans="22:42" ht="21" customHeight="1">
      <c r="V40" s="39"/>
      <c r="W40" s="16"/>
      <c r="AI40" s="51">
        <v>6</v>
      </c>
      <c r="AJ40" s="52">
        <v>2</v>
      </c>
      <c r="AK40" s="52">
        <v>3</v>
      </c>
      <c r="AL40" s="52">
        <v>4</v>
      </c>
      <c r="AM40" s="53">
        <v>6</v>
      </c>
      <c r="AN40" s="2">
        <v>7</v>
      </c>
      <c r="AO40" s="2">
        <v>8</v>
      </c>
      <c r="AP40" s="2">
        <v>9</v>
      </c>
    </row>
    <row r="41" spans="23:42" ht="21">
      <c r="W41" s="16"/>
      <c r="AI41" s="54">
        <v>8</v>
      </c>
      <c r="AJ41" s="55">
        <v>2</v>
      </c>
      <c r="AK41" s="55">
        <v>3</v>
      </c>
      <c r="AL41" s="55">
        <v>4</v>
      </c>
      <c r="AM41" s="56">
        <v>6</v>
      </c>
      <c r="AN41" s="2">
        <v>7</v>
      </c>
      <c r="AO41" s="2">
        <v>8</v>
      </c>
      <c r="AP41" s="2">
        <v>9</v>
      </c>
    </row>
    <row r="42" ht="21">
      <c r="W42" s="16"/>
    </row>
    <row r="43" ht="21">
      <c r="W43" s="16"/>
    </row>
    <row r="44" ht="21">
      <c r="W44" s="16"/>
    </row>
    <row r="45" ht="21">
      <c r="W45" s="16"/>
    </row>
    <row r="46" ht="21">
      <c r="W46" s="16"/>
    </row>
    <row r="47" ht="21">
      <c r="W47" s="16"/>
    </row>
    <row r="48" ht="21">
      <c r="W48" s="16"/>
    </row>
    <row r="49" ht="21">
      <c r="W49" s="16"/>
    </row>
    <row r="50" ht="21">
      <c r="W50" s="16"/>
    </row>
    <row r="51" ht="21">
      <c r="W51" s="16"/>
    </row>
    <row r="52" ht="21">
      <c r="W52" s="16"/>
    </row>
    <row r="53" ht="21">
      <c r="W53" s="16"/>
    </row>
    <row r="54" ht="21">
      <c r="W54" s="16"/>
    </row>
  </sheetData>
  <sheetProtection/>
  <mergeCells count="2">
    <mergeCell ref="V1:X1"/>
    <mergeCell ref="B2:F2"/>
  </mergeCells>
  <printOptions/>
  <pageMargins left="0.68" right="0.23" top="0.68" bottom="0.27" header="0.512" footer="0.37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2016-07-07T05:24:20Z</cp:lastPrinted>
  <dcterms:created xsi:type="dcterms:W3CDTF">1999-05-08T10:31:43Z</dcterms:created>
  <dcterms:modified xsi:type="dcterms:W3CDTF">2017-01-28T01:57:58Z</dcterms:modified>
  <cp:category/>
  <cp:version/>
  <cp:contentType/>
  <cp:contentStatus/>
</cp:coreProperties>
</file>