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'Sheet1'!$A$1:$T$26</definedName>
  </definedNames>
  <calcPr fullCalcOnLoad="1"/>
</workbook>
</file>

<file path=xl/sharedStrings.xml><?xml version="1.0" encoding="utf-8"?>
<sst xmlns="http://schemas.openxmlformats.org/spreadsheetml/2006/main" count="85" uniqueCount="22">
  <si>
    <t>cm</t>
  </si>
  <si>
    <t>cm</t>
  </si>
  <si>
    <t>と</t>
  </si>
  <si>
    <t>＝</t>
  </si>
  <si>
    <t>m</t>
  </si>
  <si>
    <t>cm</t>
  </si>
  <si>
    <t>cm</t>
  </si>
  <si>
    <t>m</t>
  </si>
  <si>
    <t>では，どちらが長いですか。</t>
  </si>
  <si>
    <t>+</t>
  </si>
  <si>
    <t>－</t>
  </si>
  <si>
    <t>長いものの　長さしらべ</t>
  </si>
  <si>
    <t xml:space="preserve">   年　組　名前</t>
  </si>
  <si>
    <t>021310 Gifu算数研</t>
  </si>
  <si>
    <t>①</t>
  </si>
  <si>
    <t>②</t>
  </si>
  <si>
    <t>③</t>
  </si>
  <si>
    <t>④</t>
  </si>
  <si>
    <t>⑤</t>
  </si>
  <si>
    <t>　どちらが　長いですか。</t>
  </si>
  <si>
    <t>　なんmなんcmですか。</t>
  </si>
  <si>
    <t>　長さを　もとめましょう。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</si>
</sst>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25390625" style="0" customWidth="1"/>
    <col min="4" max="4" width="3.75390625" style="16" customWidth="1"/>
    <col min="5" max="5" width="4.375" style="16" customWidth="1"/>
    <col min="6" max="6" width="3.625" style="0" customWidth="1"/>
    <col min="7" max="7" width="3.125" style="9" customWidth="1"/>
    <col min="8" max="8" width="3.25390625" style="0" customWidth="1"/>
    <col min="9" max="9" width="3.25390625" style="48" customWidth="1"/>
    <col min="10" max="10" width="4.375" style="0" customWidth="1"/>
    <col min="11" max="11" width="3.75390625" style="0" customWidth="1"/>
    <col min="12" max="12" width="2.625" style="9" customWidth="1"/>
    <col min="13" max="13" width="4.00390625" style="0" customWidth="1"/>
    <col min="14" max="14" width="3.125" style="9" customWidth="1"/>
    <col min="15" max="15" width="18.75390625" style="0" customWidth="1"/>
    <col min="16" max="16" width="4.125" style="0" customWidth="1"/>
    <col min="17" max="17" width="3.25390625" style="9" customWidth="1"/>
    <col min="18" max="18" width="3.75390625" style="9" customWidth="1"/>
    <col min="19" max="19" width="4.375" style="0" customWidth="1"/>
    <col min="20" max="20" width="4.375" style="9" customWidth="1"/>
    <col min="21" max="21" width="6.625" style="24" customWidth="1"/>
    <col min="22" max="23" width="5.125" style="0" customWidth="1"/>
    <col min="24" max="24" width="5.625" style="0" customWidth="1"/>
  </cols>
  <sheetData>
    <row r="1" spans="2:21" s="2" customFormat="1" ht="18.75">
      <c r="B1" s="2" t="s">
        <v>11</v>
      </c>
      <c r="D1" s="15"/>
      <c r="E1" s="15"/>
      <c r="G1" s="7"/>
      <c r="I1" s="7"/>
      <c r="L1" s="7"/>
      <c r="O1" s="6"/>
      <c r="P1" s="60" t="s">
        <v>13</v>
      </c>
      <c r="Q1" s="61"/>
      <c r="R1" s="61"/>
      <c r="S1" s="61"/>
      <c r="T1" s="61"/>
      <c r="U1" s="23"/>
    </row>
    <row r="2" spans="2:21" s="2" customFormat="1" ht="22.5" customHeight="1">
      <c r="B2" s="59">
        <f ca="1">TODAY()</f>
        <v>42422</v>
      </c>
      <c r="C2" s="59"/>
      <c r="D2" s="59"/>
      <c r="E2" s="59"/>
      <c r="F2" s="13"/>
      <c r="G2" s="58"/>
      <c r="H2" s="13"/>
      <c r="I2" s="47" t="s">
        <v>12</v>
      </c>
      <c r="J2" s="12"/>
      <c r="K2" s="12"/>
      <c r="L2" s="12"/>
      <c r="M2" s="12"/>
      <c r="N2" s="13"/>
      <c r="O2" s="14"/>
      <c r="P2" s="10"/>
      <c r="Q2" s="57"/>
      <c r="R2" s="57"/>
      <c r="S2" s="57"/>
      <c r="T2" s="57"/>
      <c r="U2" s="23"/>
    </row>
    <row r="3" spans="2:21" s="2" customFormat="1" ht="15" customHeight="1" thickBot="1">
      <c r="B3" s="68"/>
      <c r="C3" s="68"/>
      <c r="D3" s="68"/>
      <c r="E3" s="68"/>
      <c r="F3" s="69"/>
      <c r="G3" s="21"/>
      <c r="H3" s="69"/>
      <c r="I3" s="70"/>
      <c r="J3" s="71"/>
      <c r="K3" s="71"/>
      <c r="L3" s="71"/>
      <c r="M3" s="71"/>
      <c r="N3" s="69"/>
      <c r="O3" s="69"/>
      <c r="P3" s="10"/>
      <c r="Q3" s="16"/>
      <c r="R3" s="16"/>
      <c r="S3" s="16"/>
      <c r="T3" s="16"/>
      <c r="U3" s="23"/>
    </row>
    <row r="4" spans="1:21" s="35" customFormat="1" ht="22.5" customHeight="1" thickBot="1">
      <c r="A4" s="67">
        <v>1</v>
      </c>
      <c r="B4" s="35" t="s">
        <v>20</v>
      </c>
      <c r="G4" s="45"/>
      <c r="I4" s="45"/>
      <c r="L4" s="45"/>
      <c r="N4" s="45"/>
      <c r="P4" s="52"/>
      <c r="Q4" s="53"/>
      <c r="R4" s="53"/>
      <c r="T4" s="45"/>
      <c r="U4" s="41"/>
    </row>
    <row r="5" spans="1:21" s="38" customFormat="1" ht="25.5" customHeight="1">
      <c r="A5" s="63" t="s">
        <v>14</v>
      </c>
      <c r="B5" s="34"/>
      <c r="C5" s="38">
        <f ca="1">INT(RAND()*150+100)</f>
        <v>222</v>
      </c>
      <c r="D5" s="38" t="s">
        <v>0</v>
      </c>
      <c r="E5" s="62" t="s">
        <v>3</v>
      </c>
      <c r="F5" s="44"/>
      <c r="G5" s="31" t="s">
        <v>4</v>
      </c>
      <c r="H5" s="54"/>
      <c r="I5" s="55"/>
      <c r="J5" s="74" t="s">
        <v>6</v>
      </c>
      <c r="K5" s="35"/>
      <c r="L5" s="37"/>
      <c r="N5" s="31"/>
      <c r="O5" s="39"/>
      <c r="P5" s="64" t="s">
        <v>14</v>
      </c>
      <c r="Q5" s="43">
        <f>INT(C5/100)</f>
        <v>2</v>
      </c>
      <c r="R5" s="74" t="s">
        <v>4</v>
      </c>
      <c r="S5" s="43">
        <f>MOD(C5,100)</f>
        <v>22</v>
      </c>
      <c r="T5" s="38" t="s">
        <v>5</v>
      </c>
      <c r="U5" s="43"/>
    </row>
    <row r="6" spans="1:21" s="38" customFormat="1" ht="15" customHeight="1">
      <c r="A6" s="63"/>
      <c r="B6" s="34"/>
      <c r="E6" s="62"/>
      <c r="F6" s="35"/>
      <c r="G6" s="31"/>
      <c r="H6" s="35"/>
      <c r="I6" s="42"/>
      <c r="J6" s="74"/>
      <c r="K6" s="35"/>
      <c r="L6" s="37"/>
      <c r="N6" s="31"/>
      <c r="O6" s="39"/>
      <c r="P6" s="64"/>
      <c r="Q6" s="43"/>
      <c r="R6" s="74"/>
      <c r="S6" s="43"/>
      <c r="U6" s="43"/>
    </row>
    <row r="7" spans="1:21" s="38" customFormat="1" ht="25.5" customHeight="1">
      <c r="A7" s="63" t="s">
        <v>15</v>
      </c>
      <c r="B7" s="34"/>
      <c r="C7" s="38">
        <f aca="true" ca="1" t="shared" si="0" ref="C7:C13">INT(RAND()*150+100)</f>
        <v>181</v>
      </c>
      <c r="D7" s="38" t="s">
        <v>1</v>
      </c>
      <c r="E7" s="62" t="s">
        <v>3</v>
      </c>
      <c r="F7" s="44"/>
      <c r="G7" s="31" t="s">
        <v>4</v>
      </c>
      <c r="H7" s="56"/>
      <c r="I7" s="55"/>
      <c r="J7" s="74" t="s">
        <v>6</v>
      </c>
      <c r="K7" s="35"/>
      <c r="L7" s="37"/>
      <c r="N7" s="31"/>
      <c r="O7" s="39"/>
      <c r="P7" s="64" t="s">
        <v>15</v>
      </c>
      <c r="Q7" s="43">
        <f>INT(C7/100)</f>
        <v>1</v>
      </c>
      <c r="R7" s="74" t="str">
        <f>IF(Q7="おなじ","",D7)</f>
        <v>cm</v>
      </c>
      <c r="S7" s="43">
        <f>MOD(C7,100)</f>
        <v>81</v>
      </c>
      <c r="T7" s="38" t="s">
        <v>5</v>
      </c>
      <c r="U7" s="43"/>
    </row>
    <row r="8" spans="1:21" s="38" customFormat="1" ht="15" customHeight="1">
      <c r="A8" s="63"/>
      <c r="B8" s="34"/>
      <c r="E8" s="62"/>
      <c r="F8" s="35"/>
      <c r="G8" s="31"/>
      <c r="H8" s="35"/>
      <c r="I8" s="42"/>
      <c r="J8" s="74"/>
      <c r="K8" s="35"/>
      <c r="L8" s="37"/>
      <c r="N8" s="31"/>
      <c r="O8" s="39"/>
      <c r="P8" s="64"/>
      <c r="Q8" s="43"/>
      <c r="R8" s="74"/>
      <c r="S8" s="43"/>
      <c r="U8" s="43"/>
    </row>
    <row r="9" spans="1:21" s="38" customFormat="1" ht="25.5" customHeight="1">
      <c r="A9" s="63" t="s">
        <v>16</v>
      </c>
      <c r="B9" s="34"/>
      <c r="C9" s="38">
        <f ca="1" t="shared" si="0"/>
        <v>239</v>
      </c>
      <c r="D9" s="38" t="s">
        <v>1</v>
      </c>
      <c r="E9" s="62" t="s">
        <v>3</v>
      </c>
      <c r="F9" s="44"/>
      <c r="G9" s="31" t="s">
        <v>4</v>
      </c>
      <c r="H9" s="56"/>
      <c r="I9" s="55"/>
      <c r="J9" s="74" t="s">
        <v>5</v>
      </c>
      <c r="K9" s="35"/>
      <c r="L9" s="37"/>
      <c r="N9" s="31"/>
      <c r="O9" s="39"/>
      <c r="P9" s="64" t="s">
        <v>16</v>
      </c>
      <c r="Q9" s="43">
        <f>INT(C9/100)</f>
        <v>2</v>
      </c>
      <c r="R9" s="74" t="str">
        <f>IF(Q9="おなじ","",D9)</f>
        <v>cm</v>
      </c>
      <c r="S9" s="43">
        <f>MOD(C9,100)</f>
        <v>39</v>
      </c>
      <c r="T9" s="38" t="s">
        <v>5</v>
      </c>
      <c r="U9" s="43"/>
    </row>
    <row r="10" spans="1:21" s="38" customFormat="1" ht="15" customHeight="1">
      <c r="A10" s="63"/>
      <c r="B10" s="34"/>
      <c r="E10" s="62"/>
      <c r="F10" s="35"/>
      <c r="G10" s="31"/>
      <c r="H10" s="35"/>
      <c r="I10" s="42"/>
      <c r="J10" s="74"/>
      <c r="K10" s="35"/>
      <c r="L10" s="37"/>
      <c r="N10" s="31"/>
      <c r="O10" s="39"/>
      <c r="P10" s="64"/>
      <c r="Q10" s="43"/>
      <c r="R10" s="74"/>
      <c r="S10" s="43"/>
      <c r="U10" s="43"/>
    </row>
    <row r="11" spans="1:21" s="38" customFormat="1" ht="25.5" customHeight="1">
      <c r="A11" s="63" t="s">
        <v>17</v>
      </c>
      <c r="B11" s="34"/>
      <c r="C11" s="38">
        <f ca="1" t="shared" si="0"/>
        <v>207</v>
      </c>
      <c r="D11" s="38" t="s">
        <v>1</v>
      </c>
      <c r="E11" s="62" t="s">
        <v>3</v>
      </c>
      <c r="F11" s="44"/>
      <c r="G11" s="31" t="s">
        <v>4</v>
      </c>
      <c r="H11" s="56"/>
      <c r="I11" s="55"/>
      <c r="J11" s="74" t="s">
        <v>5</v>
      </c>
      <c r="K11" s="35"/>
      <c r="L11" s="37"/>
      <c r="N11" s="31"/>
      <c r="O11" s="39"/>
      <c r="P11" s="64" t="s">
        <v>17</v>
      </c>
      <c r="Q11" s="43">
        <f>INT(C11/100)</f>
        <v>2</v>
      </c>
      <c r="R11" s="74" t="str">
        <f>IF(Q11="おなじ","",D11)</f>
        <v>cm</v>
      </c>
      <c r="S11" s="43">
        <f>MOD(C11,100)</f>
        <v>7</v>
      </c>
      <c r="T11" s="38" t="s">
        <v>5</v>
      </c>
      <c r="U11" s="43"/>
    </row>
    <row r="12" spans="1:21" s="38" customFormat="1" ht="15" customHeight="1">
      <c r="A12" s="63"/>
      <c r="B12" s="34"/>
      <c r="E12" s="62"/>
      <c r="F12" s="35"/>
      <c r="G12" s="31"/>
      <c r="H12" s="35"/>
      <c r="I12" s="42"/>
      <c r="J12" s="74"/>
      <c r="K12" s="35"/>
      <c r="L12" s="37"/>
      <c r="N12" s="31"/>
      <c r="O12" s="39"/>
      <c r="P12" s="64"/>
      <c r="Q12" s="43"/>
      <c r="R12" s="74"/>
      <c r="S12" s="43"/>
      <c r="U12" s="43"/>
    </row>
    <row r="13" spans="1:21" s="38" customFormat="1" ht="25.5" customHeight="1">
      <c r="A13" s="63" t="s">
        <v>18</v>
      </c>
      <c r="B13" s="34"/>
      <c r="C13" s="38">
        <f ca="1" t="shared" si="0"/>
        <v>224</v>
      </c>
      <c r="D13" s="38" t="s">
        <v>1</v>
      </c>
      <c r="E13" s="62" t="s">
        <v>3</v>
      </c>
      <c r="F13" s="44"/>
      <c r="G13" s="31" t="s">
        <v>4</v>
      </c>
      <c r="H13" s="56"/>
      <c r="I13" s="55"/>
      <c r="J13" s="74" t="s">
        <v>5</v>
      </c>
      <c r="K13" s="35"/>
      <c r="L13" s="37"/>
      <c r="N13" s="31"/>
      <c r="O13" s="39"/>
      <c r="P13" s="64" t="s">
        <v>18</v>
      </c>
      <c r="Q13" s="43">
        <f>INT(C13/100)</f>
        <v>2</v>
      </c>
      <c r="R13" s="74" t="str">
        <f>IF(Q13="おなじ","",D13)</f>
        <v>cm</v>
      </c>
      <c r="S13" s="43">
        <f>MOD(C13,100)</f>
        <v>24</v>
      </c>
      <c r="T13" s="38" t="s">
        <v>5</v>
      </c>
      <c r="U13" s="43"/>
    </row>
    <row r="14" spans="1:21" s="38" customFormat="1" ht="22.5" customHeight="1" thickBot="1">
      <c r="A14" s="63"/>
      <c r="B14" s="34"/>
      <c r="C14" s="35"/>
      <c r="D14" s="35"/>
      <c r="E14" s="35"/>
      <c r="F14" s="65"/>
      <c r="G14" s="45"/>
      <c r="H14" s="65"/>
      <c r="I14" s="66"/>
      <c r="J14" s="42"/>
      <c r="K14" s="35"/>
      <c r="L14" s="37"/>
      <c r="N14" s="31"/>
      <c r="O14" s="39"/>
      <c r="P14" s="64"/>
      <c r="Q14" s="43"/>
      <c r="R14" s="74"/>
      <c r="S14" s="43"/>
      <c r="U14" s="43"/>
    </row>
    <row r="15" spans="1:21" s="35" customFormat="1" ht="22.5" customHeight="1" thickBot="1">
      <c r="A15" s="67">
        <v>2</v>
      </c>
      <c r="B15" s="46" t="s">
        <v>19</v>
      </c>
      <c r="G15" s="45"/>
      <c r="I15" s="42"/>
      <c r="J15" s="46"/>
      <c r="L15" s="51"/>
      <c r="N15" s="45"/>
      <c r="O15" s="49"/>
      <c r="P15" s="50"/>
      <c r="Q15" s="43"/>
      <c r="R15" s="74"/>
      <c r="S15" s="43"/>
      <c r="T15" s="38"/>
      <c r="U15" s="41"/>
    </row>
    <row r="16" spans="1:21" s="35" customFormat="1" ht="11.25" customHeight="1">
      <c r="A16" s="72"/>
      <c r="B16" s="46"/>
      <c r="G16" s="45"/>
      <c r="I16" s="42"/>
      <c r="J16" s="46"/>
      <c r="L16" s="51"/>
      <c r="N16" s="45"/>
      <c r="O16" s="49"/>
      <c r="P16" s="50"/>
      <c r="Q16" s="43"/>
      <c r="R16" s="74"/>
      <c r="S16" s="43"/>
      <c r="T16" s="38"/>
      <c r="U16" s="41"/>
    </row>
    <row r="17" spans="1:24" s="28" customFormat="1" ht="67.5" customHeight="1">
      <c r="A17" s="73" t="s">
        <v>14</v>
      </c>
      <c r="B17" s="25"/>
      <c r="C17" s="28">
        <f ca="1">INT(RAND()*3+1)</f>
        <v>1</v>
      </c>
      <c r="D17" s="29" t="s">
        <v>7</v>
      </c>
      <c r="E17" s="28">
        <f ca="1">IF(RAND()&lt;0.2,"",INT(RAND()*9+1)*10-IF(RAND()&lt;0.5,INT(RAND()*10),0))</f>
      </c>
      <c r="F17" s="29">
        <f>IF(E17="","","cm")</f>
      </c>
      <c r="G17" s="29" t="s">
        <v>2</v>
      </c>
      <c r="H17" s="28">
        <f>C17+IF(E17=J17,1,0)+IF(J17&gt;70,IF(J17="",0,IF(C17=1,0,-1))+IF(J17&lt;30,IF(J17="",0,1),0))</f>
        <v>1</v>
      </c>
      <c r="I17" s="29" t="s">
        <v>7</v>
      </c>
      <c r="J17" s="28">
        <f ca="1">IF(RAND()&lt;0.2,"",INT(RAND()*9+1)*10-IF(RAND()&lt;0.5,INT(RAND()*10),0))</f>
        <v>20</v>
      </c>
      <c r="K17" s="29" t="str">
        <f>IF(J17="","","cm")</f>
        <v>cm</v>
      </c>
      <c r="L17" s="27" t="s">
        <v>8</v>
      </c>
      <c r="N17" s="29"/>
      <c r="O17" s="30"/>
      <c r="P17" s="64" t="s">
        <v>14</v>
      </c>
      <c r="Q17" s="75">
        <f>IF(X17=1,C17,H17)</f>
        <v>1</v>
      </c>
      <c r="R17" s="74" t="s">
        <v>7</v>
      </c>
      <c r="S17" s="43">
        <f>IF(X17=1,E17,J17)</f>
        <v>20</v>
      </c>
      <c r="T17" s="31" t="str">
        <f>IF(S17="","","cm")</f>
        <v>cm</v>
      </c>
      <c r="U17" s="18"/>
      <c r="V17" s="28">
        <f>C17*100+IF(E17="",0,E17)</f>
        <v>100</v>
      </c>
      <c r="W17" s="28">
        <f>H17*100+IF(J17="",0,J17)</f>
        <v>120</v>
      </c>
      <c r="X17" s="28">
        <f>IF(V17&gt;W17,1,2)</f>
        <v>2</v>
      </c>
    </row>
    <row r="18" spans="1:24" s="28" customFormat="1" ht="67.5" customHeight="1">
      <c r="A18" s="73" t="s">
        <v>15</v>
      </c>
      <c r="B18" s="25"/>
      <c r="C18" s="28">
        <f ca="1">INT(RAND()*3+1)</f>
        <v>2</v>
      </c>
      <c r="D18" s="29" t="s">
        <v>7</v>
      </c>
      <c r="E18" s="28">
        <f ca="1">IF(RAND()&lt;0.2,"",INT(RAND()*9+1)*10-IF(RAND()&lt;0.5,INT(RAND()*10),0))</f>
        <v>70</v>
      </c>
      <c r="F18" s="29" t="str">
        <f aca="true" t="shared" si="1" ref="F18:F25">IF(E18="","","cm")</f>
        <v>cm</v>
      </c>
      <c r="G18" s="29" t="s">
        <v>2</v>
      </c>
      <c r="H18" s="28">
        <f>C18+IF(E18=J18,1,0)+IF(J18&gt;70,IF(J18="",0,IF(C18=1,0,-1))+IF(J18&lt;30,IF(J18="",0,1),0))</f>
        <v>2</v>
      </c>
      <c r="I18" s="29" t="s">
        <v>7</v>
      </c>
      <c r="J18" s="28">
        <f ca="1">IF(RAND()&lt;0.2,"",INT(RAND()*9+1)*10-IF(RAND()&lt;0.5,INT(RAND()*10),0))</f>
        <v>11</v>
      </c>
      <c r="K18" s="29" t="str">
        <f>IF(J18="","","cm")</f>
        <v>cm</v>
      </c>
      <c r="L18" s="27" t="s">
        <v>8</v>
      </c>
      <c r="N18" s="29"/>
      <c r="O18" s="30"/>
      <c r="P18" s="64" t="s">
        <v>15</v>
      </c>
      <c r="Q18" s="75">
        <f>IF(X18=1,C18,H18)</f>
        <v>2</v>
      </c>
      <c r="R18" s="74" t="s">
        <v>7</v>
      </c>
      <c r="S18" s="43">
        <f>IF(X18=1,E18,J18)</f>
        <v>70</v>
      </c>
      <c r="T18" s="31" t="str">
        <f>IF(S18="","","cm")</f>
        <v>cm</v>
      </c>
      <c r="U18" s="18"/>
      <c r="V18" s="28">
        <f>C18*100+IF(E18="",0,E18)</f>
        <v>270</v>
      </c>
      <c r="W18" s="28">
        <f>H18*100+IF(J18="",0,J18)</f>
        <v>211</v>
      </c>
      <c r="X18" s="28">
        <f>IF(V18&gt;W18,1,2)</f>
        <v>1</v>
      </c>
    </row>
    <row r="19" spans="1:24" s="28" customFormat="1" ht="67.5" customHeight="1">
      <c r="A19" s="73" t="s">
        <v>16</v>
      </c>
      <c r="B19" s="25"/>
      <c r="C19" s="28">
        <f ca="1">INT(RAND()*3+1)</f>
        <v>3</v>
      </c>
      <c r="D19" s="29" t="s">
        <v>7</v>
      </c>
      <c r="E19" s="28">
        <f ca="1">IF(RAND()&lt;0.2,"",INT(RAND()*9+1)*10-IF(RAND()&lt;0.5,INT(RAND()*10),0))</f>
        <v>50</v>
      </c>
      <c r="F19" s="29" t="str">
        <f t="shared" si="1"/>
        <v>cm</v>
      </c>
      <c r="G19" s="29" t="s">
        <v>2</v>
      </c>
      <c r="H19" s="28">
        <f>C19+IF(E19=J19,1,0)+IF(J19&gt;70,IF(J19="",0,IF(C19=1,0,-1))+IF(J19&lt;30,IF(J19="",0,1),0))</f>
        <v>3</v>
      </c>
      <c r="I19" s="29" t="s">
        <v>7</v>
      </c>
      <c r="J19" s="28">
        <f ca="1">IF(RAND()&lt;0.2,"",INT(RAND()*9+1)*10-IF(RAND()&lt;0.5,INT(RAND()*10),0))</f>
      </c>
      <c r="K19" s="29">
        <f>IF(J19="","","cm")</f>
      </c>
      <c r="L19" s="27" t="s">
        <v>8</v>
      </c>
      <c r="N19" s="29"/>
      <c r="O19" s="30"/>
      <c r="P19" s="64" t="s">
        <v>16</v>
      </c>
      <c r="Q19" s="75">
        <f>IF(X19=1,C19,H19)</f>
        <v>3</v>
      </c>
      <c r="R19" s="74" t="s">
        <v>7</v>
      </c>
      <c r="S19" s="43">
        <f>IF(X19=1,E19,J19)</f>
        <v>50</v>
      </c>
      <c r="T19" s="31" t="str">
        <f>IF(S19="","","cm")</f>
        <v>cm</v>
      </c>
      <c r="U19" s="18"/>
      <c r="V19" s="28">
        <f>C19*100+IF(E19="",0,E19)</f>
        <v>350</v>
      </c>
      <c r="W19" s="28">
        <f>H19*100+IF(J19="",0,J19)</f>
        <v>300</v>
      </c>
      <c r="X19" s="28">
        <f>IF(V19&gt;W19,1,2)</f>
        <v>1</v>
      </c>
    </row>
    <row r="20" spans="1:21" s="28" customFormat="1" ht="15" customHeight="1" thickBot="1">
      <c r="A20" s="25"/>
      <c r="B20" s="25"/>
      <c r="C20" s="26"/>
      <c r="D20" s="32"/>
      <c r="E20" s="26"/>
      <c r="F20" s="32"/>
      <c r="G20" s="32"/>
      <c r="H20" s="26"/>
      <c r="I20" s="32"/>
      <c r="J20" s="26"/>
      <c r="K20" s="32"/>
      <c r="L20" s="27"/>
      <c r="N20" s="29"/>
      <c r="O20" s="30"/>
      <c r="P20" s="40"/>
      <c r="Q20" s="75"/>
      <c r="R20" s="74"/>
      <c r="S20" s="43"/>
      <c r="T20" s="31"/>
      <c r="U20" s="18"/>
    </row>
    <row r="21" spans="1:21" s="35" customFormat="1" ht="22.5" customHeight="1" thickBot="1">
      <c r="A21" s="67">
        <v>3</v>
      </c>
      <c r="B21" s="46" t="s">
        <v>21</v>
      </c>
      <c r="D21" s="45"/>
      <c r="F21" s="45"/>
      <c r="G21" s="45"/>
      <c r="I21" s="45"/>
      <c r="K21" s="45"/>
      <c r="L21" s="36"/>
      <c r="N21" s="45"/>
      <c r="O21" s="49"/>
      <c r="P21" s="50"/>
      <c r="Q21" s="75"/>
      <c r="R21" s="74"/>
      <c r="S21" s="43"/>
      <c r="T21" s="31"/>
      <c r="U21" s="41"/>
    </row>
    <row r="22" spans="1:24" s="28" customFormat="1" ht="52.5" customHeight="1">
      <c r="A22" s="63" t="s">
        <v>14</v>
      </c>
      <c r="B22" s="34"/>
      <c r="C22" s="38">
        <f ca="1">IF(INT(RAND()*4)=0,"",1)</f>
        <v>1</v>
      </c>
      <c r="D22" s="31" t="str">
        <f>IF(C22="","","m")</f>
        <v>m</v>
      </c>
      <c r="E22" s="38">
        <f ca="1">IF(C22="",INT(RAND()*17+2)*5,IF(RAND()&lt;0.2,"",INT(RAND()*18+1)*5))</f>
        <v>85</v>
      </c>
      <c r="F22" s="31" t="str">
        <f t="shared" si="1"/>
        <v>cm</v>
      </c>
      <c r="G22" s="31" t="s">
        <v>9</v>
      </c>
      <c r="H22" s="38">
        <f ca="1">IF(INT(RAND()*4)=0,"",1)</f>
      </c>
      <c r="I22" s="31">
        <f>IF(H22="","","m")</f>
      </c>
      <c r="J22" s="38">
        <f ca="1">INT(RAND()*(19-IF(E22="",0,E22)/5)+1)*5</f>
        <v>5</v>
      </c>
      <c r="K22" s="31" t="str">
        <f>IF(J22="","","cm")</f>
        <v>cm</v>
      </c>
      <c r="L22" s="31" t="s">
        <v>3</v>
      </c>
      <c r="M22" s="38"/>
      <c r="N22" s="31"/>
      <c r="O22" s="39"/>
      <c r="P22" s="64" t="s">
        <v>14</v>
      </c>
      <c r="Q22" s="43">
        <f>IF(INT(X22/100)=0,"",INT(X22/100))</f>
        <v>1</v>
      </c>
      <c r="R22" s="74" t="str">
        <f>IF(Q22="","","m")</f>
        <v>m</v>
      </c>
      <c r="S22" s="43">
        <f>IF(MOD(X22,100)=0,"",MOD(X22,100))</f>
        <v>90</v>
      </c>
      <c r="T22" s="38" t="str">
        <f>IF(S22="","","cm")</f>
        <v>cm</v>
      </c>
      <c r="U22" s="18"/>
      <c r="V22" s="28">
        <f>IF(C22="",0,C22)*100+IF(E22="",0,E22)</f>
        <v>185</v>
      </c>
      <c r="W22" s="28">
        <f>IF(H22="",0,1)*100+IF(J22="",0,J22)</f>
        <v>5</v>
      </c>
      <c r="X22" s="28">
        <f>V22+W22</f>
        <v>190</v>
      </c>
    </row>
    <row r="23" spans="1:24" s="28" customFormat="1" ht="52.5" customHeight="1">
      <c r="A23" s="63" t="s">
        <v>15</v>
      </c>
      <c r="B23" s="34"/>
      <c r="C23" s="38">
        <f ca="1">INT(RAND()*4)+1</f>
        <v>4</v>
      </c>
      <c r="D23" s="31" t="str">
        <f>IF(C23="","","m")</f>
        <v>m</v>
      </c>
      <c r="E23" s="38"/>
      <c r="F23" s="31"/>
      <c r="G23" s="31" t="s">
        <v>9</v>
      </c>
      <c r="H23" s="38">
        <f ca="1">IF(RAND()&lt;0.2,"",INT(RAND()*4)+1)</f>
        <v>3</v>
      </c>
      <c r="I23" s="31" t="str">
        <f>IF(H23="","","m")</f>
        <v>m</v>
      </c>
      <c r="J23" s="38">
        <f ca="1">INT(RAND()*(19-IF(E23="",0,E23)/5)+1)*5</f>
        <v>30</v>
      </c>
      <c r="K23" s="31" t="str">
        <f>IF(J23="","","cm")</f>
        <v>cm</v>
      </c>
      <c r="L23" s="31" t="s">
        <v>3</v>
      </c>
      <c r="M23" s="38"/>
      <c r="N23" s="31"/>
      <c r="O23" s="39"/>
      <c r="P23" s="64" t="s">
        <v>15</v>
      </c>
      <c r="Q23" s="43">
        <f>IF(INT(X23/100)=0,"",INT(X23/100))</f>
        <v>7</v>
      </c>
      <c r="R23" s="74" t="str">
        <f>IF(Q23="","","m")</f>
        <v>m</v>
      </c>
      <c r="S23" s="43">
        <f>IF(MOD(X23,100)=0,"",MOD(X23,100))</f>
        <v>30</v>
      </c>
      <c r="T23" s="38" t="str">
        <f>IF(S23="","","cm")</f>
        <v>cm</v>
      </c>
      <c r="U23" s="18"/>
      <c r="V23" s="28">
        <f>IF(C23="",0,C23)*100+IF(E23="",0,E23)</f>
        <v>400</v>
      </c>
      <c r="W23" s="28">
        <f>IF(H23="",0,H23)*100+IF(J23="",0,J23)</f>
        <v>330</v>
      </c>
      <c r="X23" s="28">
        <f>V23+W23</f>
        <v>730</v>
      </c>
    </row>
    <row r="24" spans="1:24" s="28" customFormat="1" ht="52.5" customHeight="1">
      <c r="A24" s="63" t="s">
        <v>16</v>
      </c>
      <c r="B24" s="34"/>
      <c r="C24" s="38"/>
      <c r="D24" s="31"/>
      <c r="E24" s="38">
        <f ca="1">IF(C24="",INT(RAND()*17+2)*5,IF(RAND()&lt;0.2,"",INT(RAND()*18+1)*5))</f>
        <v>55</v>
      </c>
      <c r="F24" s="31" t="str">
        <f t="shared" si="1"/>
        <v>cm</v>
      </c>
      <c r="G24" s="31" t="s">
        <v>9</v>
      </c>
      <c r="H24" s="38"/>
      <c r="I24" s="31"/>
      <c r="J24" s="38">
        <f ca="1">(100-E24)+INT(RAND()*(E24/5))*5</f>
        <v>95</v>
      </c>
      <c r="K24" s="31" t="str">
        <f>IF(J24="","","cm")</f>
        <v>cm</v>
      </c>
      <c r="L24" s="31" t="s">
        <v>3</v>
      </c>
      <c r="M24" s="38"/>
      <c r="N24" s="31"/>
      <c r="O24" s="39"/>
      <c r="P24" s="64" t="s">
        <v>16</v>
      </c>
      <c r="Q24" s="43">
        <f>IF(INT(X24/100)=0,"",INT(X24/100))</f>
        <v>1</v>
      </c>
      <c r="R24" s="74" t="str">
        <f>IF(Q24="","","m")</f>
        <v>m</v>
      </c>
      <c r="S24" s="43">
        <f>IF(MOD(X24,100)=0,"",MOD(X24,100))</f>
        <v>50</v>
      </c>
      <c r="T24" s="38" t="str">
        <f>IF(S24="","","cm")</f>
        <v>cm</v>
      </c>
      <c r="U24" s="18"/>
      <c r="V24" s="28">
        <f>E24</f>
        <v>55</v>
      </c>
      <c r="W24" s="28">
        <f>J24</f>
        <v>95</v>
      </c>
      <c r="X24" s="28">
        <f>V24+W24</f>
        <v>150</v>
      </c>
    </row>
    <row r="25" spans="1:24" s="28" customFormat="1" ht="52.5" customHeight="1">
      <c r="A25" s="63" t="s">
        <v>17</v>
      </c>
      <c r="B25" s="34"/>
      <c r="C25" s="38">
        <v>1</v>
      </c>
      <c r="D25" s="31" t="s">
        <v>7</v>
      </c>
      <c r="E25" s="38">
        <f ca="1">IF(RAND()&lt;0.2,"",INT(RAND()*18+2)*5)</f>
        <v>10</v>
      </c>
      <c r="F25" s="31" t="str">
        <f t="shared" si="1"/>
        <v>cm</v>
      </c>
      <c r="G25" s="31" t="s">
        <v>10</v>
      </c>
      <c r="H25" s="38"/>
      <c r="I25" s="38"/>
      <c r="J25" s="38">
        <f ca="1">IF(E25="",(INT(RAND()*19)+1)*5,(INT(RAND()*(E25/5))+1)*5)</f>
        <v>5</v>
      </c>
      <c r="K25" s="31" t="str">
        <f>IF(J25="","","cm")</f>
        <v>cm</v>
      </c>
      <c r="L25" s="31" t="s">
        <v>3</v>
      </c>
      <c r="M25" s="38"/>
      <c r="N25" s="31"/>
      <c r="O25" s="39"/>
      <c r="P25" s="64" t="s">
        <v>17</v>
      </c>
      <c r="Q25" s="43">
        <f>IF(INT(X25/100)=0,"",INT(X25/100))</f>
        <v>1</v>
      </c>
      <c r="R25" s="74" t="str">
        <f>IF(Q25="","","m")</f>
        <v>m</v>
      </c>
      <c r="S25" s="43">
        <f>IF(MOD(X25,100)=0,"",MOD(X25,100))</f>
        <v>5</v>
      </c>
      <c r="T25" s="38" t="str">
        <f>IF(S25="","","cm")</f>
        <v>cm</v>
      </c>
      <c r="U25" s="33"/>
      <c r="V25" s="28">
        <f>100+IF(E25="",0,E25)</f>
        <v>110</v>
      </c>
      <c r="W25" s="28">
        <f>J25</f>
        <v>5</v>
      </c>
      <c r="X25" s="28">
        <f>V25-W25</f>
        <v>105</v>
      </c>
    </row>
    <row r="26" spans="1:24" s="28" customFormat="1" ht="52.5" customHeight="1">
      <c r="A26" s="63" t="s">
        <v>18</v>
      </c>
      <c r="B26" s="34"/>
      <c r="C26" s="38">
        <v>1</v>
      </c>
      <c r="D26" s="31" t="s">
        <v>7</v>
      </c>
      <c r="E26" s="38"/>
      <c r="F26" s="31"/>
      <c r="G26" s="31" t="s">
        <v>10</v>
      </c>
      <c r="H26" s="38"/>
      <c r="I26" s="38"/>
      <c r="J26" s="38">
        <f ca="1">IF(E26="",(INT(RAND()*19)+1)*5,(INT(RAND()*(E26/5))+1)*5)</f>
        <v>65</v>
      </c>
      <c r="K26" s="31" t="str">
        <f>IF(J26="","","cm")</f>
        <v>cm</v>
      </c>
      <c r="L26" s="31" t="s">
        <v>3</v>
      </c>
      <c r="M26" s="38"/>
      <c r="N26" s="31"/>
      <c r="O26" s="39"/>
      <c r="P26" s="64" t="s">
        <v>18</v>
      </c>
      <c r="Q26" s="43">
        <f>IF(INT(X26/100)=0,"",INT(X26/100))</f>
      </c>
      <c r="R26" s="74">
        <f>IF(Q26="","","m")</f>
      </c>
      <c r="S26" s="43">
        <f>IF(MOD(X26,100)=0,"",MOD(X26,100))</f>
        <v>35</v>
      </c>
      <c r="T26" s="38" t="str">
        <f>IF(S26="","","cm")</f>
        <v>cm</v>
      </c>
      <c r="U26" s="33"/>
      <c r="V26" s="28">
        <f>100+IF(E26="",0,E26)</f>
        <v>100</v>
      </c>
      <c r="W26" s="28">
        <f>J26</f>
        <v>65</v>
      </c>
      <c r="X26" s="28">
        <f>V26-W26</f>
        <v>35</v>
      </c>
    </row>
    <row r="27" spans="1:21" s="5" customFormat="1" ht="17.25">
      <c r="A27" s="3"/>
      <c r="B27" s="3"/>
      <c r="D27" s="17"/>
      <c r="E27" s="17"/>
      <c r="G27" s="8"/>
      <c r="I27" s="19"/>
      <c r="J27" s="3"/>
      <c r="L27" s="8"/>
      <c r="N27" s="8"/>
      <c r="O27" s="4"/>
      <c r="P27" s="3"/>
      <c r="Q27" s="22"/>
      <c r="R27" s="19"/>
      <c r="T27" s="19"/>
      <c r="U27" s="18"/>
    </row>
    <row r="28" spans="15:21" ht="17.25">
      <c r="O28" s="1"/>
      <c r="P28" s="11"/>
      <c r="Q28" s="20"/>
      <c r="R28" s="20"/>
      <c r="S28" s="5"/>
      <c r="T28" s="20"/>
      <c r="U28" s="18"/>
    </row>
    <row r="29" spans="15:21" ht="17.25">
      <c r="O29" s="1"/>
      <c r="P29" s="11"/>
      <c r="Q29" s="20"/>
      <c r="R29" s="20"/>
      <c r="S29" s="5"/>
      <c r="T29" s="20"/>
      <c r="U29" s="18"/>
    </row>
    <row r="30" spans="15:21" ht="17.25">
      <c r="O30" s="1"/>
      <c r="P30" s="11"/>
      <c r="Q30" s="20"/>
      <c r="R30" s="20"/>
      <c r="S30" s="5"/>
      <c r="T30" s="20"/>
      <c r="U30" s="18"/>
    </row>
    <row r="31" spans="15:21" ht="17.25">
      <c r="O31" s="1"/>
      <c r="P31" s="11"/>
      <c r="Q31" s="20"/>
      <c r="R31" s="20"/>
      <c r="S31" s="5"/>
      <c r="T31" s="20"/>
      <c r="U31" s="18"/>
    </row>
    <row r="32" spans="15:21" ht="17.25">
      <c r="O32" s="1"/>
      <c r="P32" s="11"/>
      <c r="Q32" s="20"/>
      <c r="R32" s="20"/>
      <c r="S32" s="5"/>
      <c r="T32" s="20"/>
      <c r="U32" s="18"/>
    </row>
    <row r="33" spans="15:21" ht="17.25">
      <c r="O33" s="1"/>
      <c r="P33" s="11"/>
      <c r="Q33" s="20"/>
      <c r="R33" s="20"/>
      <c r="S33" s="5"/>
      <c r="T33" s="20"/>
      <c r="U33" s="18"/>
    </row>
    <row r="34" spans="15:21" ht="17.25">
      <c r="O34" s="1"/>
      <c r="P34" s="11"/>
      <c r="Q34" s="20"/>
      <c r="R34" s="20"/>
      <c r="S34" s="5"/>
      <c r="T34" s="20"/>
      <c r="U34" s="18"/>
    </row>
    <row r="35" spans="15:21" ht="17.25">
      <c r="O35" s="1"/>
      <c r="P35" s="11"/>
      <c r="Q35" s="20"/>
      <c r="R35" s="20"/>
      <c r="S35" s="5"/>
      <c r="T35" s="20"/>
      <c r="U35" s="18"/>
    </row>
    <row r="36" spans="15:21" ht="17.25">
      <c r="O36" s="1"/>
      <c r="P36" s="11"/>
      <c r="Q36" s="20"/>
      <c r="R36" s="20"/>
      <c r="S36" s="5"/>
      <c r="T36" s="20"/>
      <c r="U36" s="18"/>
    </row>
    <row r="37" ht="13.5">
      <c r="O37" s="1"/>
    </row>
    <row r="38" ht="13.5">
      <c r="O38" s="1"/>
    </row>
    <row r="39" ht="13.5">
      <c r="O39" s="1"/>
    </row>
    <row r="40" ht="13.5">
      <c r="O40" s="1"/>
    </row>
    <row r="41" ht="13.5">
      <c r="O41" s="1"/>
    </row>
    <row r="42" ht="13.5">
      <c r="O42" s="1"/>
    </row>
    <row r="43" ht="13.5">
      <c r="O43" s="1"/>
    </row>
    <row r="44" ht="13.5">
      <c r="O44" s="1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</sheetData>
  <sheetProtection/>
  <mergeCells count="8">
    <mergeCell ref="B2:E2"/>
    <mergeCell ref="P1:T1"/>
    <mergeCell ref="H5:I5"/>
    <mergeCell ref="H7:I7"/>
    <mergeCell ref="H9:I9"/>
    <mergeCell ref="H11:I11"/>
    <mergeCell ref="Q2:T2"/>
    <mergeCell ref="H13:I13"/>
  </mergeCells>
  <printOptions/>
  <pageMargins left="0.53" right="0.23" top="0.51" bottom="0.33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2016-02-22T13:56:58Z</cp:lastPrinted>
  <dcterms:created xsi:type="dcterms:W3CDTF">1999-05-08T10:31:43Z</dcterms:created>
  <dcterms:modified xsi:type="dcterms:W3CDTF">2016-02-22T13:57:50Z</dcterms:modified>
  <cp:category/>
  <cp:version/>
  <cp:contentType/>
  <cp:contentStatus/>
</cp:coreProperties>
</file>