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15" windowWidth="1518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'Sheet1'!$A$1:$R$40</definedName>
  </definedNames>
  <calcPr fullCalcOnLoad="1"/>
</workbook>
</file>

<file path=xl/sharedStrings.xml><?xml version="1.0" encoding="utf-8"?>
<sst xmlns="http://schemas.openxmlformats.org/spreadsheetml/2006/main" count="28" uniqueCount="11">
  <si>
    <t>こたえ</t>
  </si>
  <si>
    <t>◎　かずを　かきましょう。</t>
  </si>
  <si>
    <t>と</t>
  </si>
  <si>
    <t>は</t>
  </si>
  <si>
    <t>と</t>
  </si>
  <si>
    <t>３　いくつと　いくつ</t>
  </si>
  <si>
    <t>+1</t>
  </si>
  <si>
    <t>rank</t>
  </si>
  <si>
    <t>rand()</t>
  </si>
  <si>
    <t>いくつと　いくつ</t>
  </si>
  <si>
    <t xml:space="preserve">  ねん　　くみ　なまえ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</si>
</sst>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14" fontId="4" fillId="0" borderId="13" xfId="0" applyNumberFormat="1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 quotePrefix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4" fontId="31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3.625" style="0" customWidth="1"/>
    <col min="2" max="2" width="8.75390625" style="6" customWidth="1"/>
    <col min="3" max="3" width="5.00390625" style="6" customWidth="1"/>
    <col min="4" max="5" width="5.00390625" style="0" customWidth="1"/>
    <col min="6" max="6" width="5.00390625" style="6" customWidth="1"/>
    <col min="7" max="9" width="5.00390625" style="0" customWidth="1"/>
    <col min="10" max="10" width="5.00390625" style="6" customWidth="1"/>
    <col min="11" max="12" width="5.00390625" style="0" customWidth="1"/>
    <col min="13" max="13" width="5.00390625" style="6" customWidth="1"/>
    <col min="14" max="14" width="5.125" style="0" customWidth="1"/>
    <col min="15" max="15" width="3.125" style="6" customWidth="1"/>
    <col min="16" max="16" width="4.625" style="13" customWidth="1"/>
    <col min="17" max="17" width="5.00390625" style="4" customWidth="1"/>
    <col min="18" max="18" width="3.00390625" style="13" customWidth="1"/>
    <col min="19" max="19" width="5.125" style="0" customWidth="1"/>
    <col min="20" max="20" width="4.625" style="0" customWidth="1"/>
    <col min="21" max="21" width="8.375" style="0" customWidth="1"/>
    <col min="22" max="31" width="4.625" style="0" customWidth="1"/>
  </cols>
  <sheetData>
    <row r="1" spans="1:18" s="2" customFormat="1" ht="15" customHeight="1">
      <c r="A1" s="17" t="s">
        <v>5</v>
      </c>
      <c r="B1" s="4"/>
      <c r="C1" s="4"/>
      <c r="D1" s="47" t="s">
        <v>9</v>
      </c>
      <c r="E1" s="47"/>
      <c r="F1" s="47"/>
      <c r="G1" s="47"/>
      <c r="H1" s="47"/>
      <c r="I1" s="47"/>
      <c r="J1" s="47"/>
      <c r="K1" s="30"/>
      <c r="L1" s="29"/>
      <c r="M1" s="29"/>
      <c r="N1" s="15"/>
      <c r="O1" s="48" t="str">
        <f ca="1">MID(CELL("filename"),SEARCH("[",CELL("filename"))+1,SEARCH("]",CELL("filename"))-SEARCH("[",CELL("filename"))-5)&amp;"  Gifu算数研"</f>
        <v>010307  Gifu算数研</v>
      </c>
      <c r="P1" s="49"/>
      <c r="Q1" s="49"/>
      <c r="R1" s="49"/>
    </row>
    <row r="2" spans="2:18" s="2" customFormat="1" ht="15.75" customHeight="1">
      <c r="B2" s="4"/>
      <c r="D2" s="47"/>
      <c r="E2" s="47"/>
      <c r="F2" s="47"/>
      <c r="G2" s="47"/>
      <c r="H2" s="47"/>
      <c r="I2" s="47"/>
      <c r="J2" s="47"/>
      <c r="K2" s="30"/>
      <c r="L2" s="29"/>
      <c r="M2" s="29"/>
      <c r="N2" s="3"/>
      <c r="O2" s="10"/>
      <c r="P2" s="13"/>
      <c r="Q2" s="4"/>
      <c r="R2" s="13"/>
    </row>
    <row r="3" spans="2:19" s="2" customFormat="1" ht="24" customHeight="1">
      <c r="B3" s="60">
        <f ca="1">TODAY()</f>
        <v>44234</v>
      </c>
      <c r="C3" s="5"/>
      <c r="F3" s="8" t="s">
        <v>10</v>
      </c>
      <c r="G3" s="9"/>
      <c r="H3" s="9"/>
      <c r="I3" s="9"/>
      <c r="J3" s="11"/>
      <c r="K3" s="11"/>
      <c r="L3" s="9"/>
      <c r="M3" s="11"/>
      <c r="N3" s="12"/>
      <c r="O3" s="54" t="s">
        <v>0</v>
      </c>
      <c r="P3" s="55"/>
      <c r="Q3" s="55"/>
      <c r="R3" s="55"/>
      <c r="S3" s="7"/>
    </row>
    <row r="4" spans="1:24" ht="25.5" customHeight="1">
      <c r="A4" s="14" t="s">
        <v>1</v>
      </c>
      <c r="O4" s="16"/>
      <c r="U4" s="6" t="s">
        <v>8</v>
      </c>
      <c r="V4" s="6" t="s">
        <v>7</v>
      </c>
      <c r="W4" s="6"/>
      <c r="X4" s="32" t="s">
        <v>6</v>
      </c>
    </row>
    <row r="5" spans="1:24" s="23" customFormat="1" ht="18.75" customHeight="1">
      <c r="A5" s="18"/>
      <c r="B5" s="39">
        <f>X5</f>
        <v>5</v>
      </c>
      <c r="C5" s="40" t="s">
        <v>3</v>
      </c>
      <c r="D5" s="39">
        <f>W5</f>
        <v>4</v>
      </c>
      <c r="E5" s="39"/>
      <c r="F5" s="40" t="s">
        <v>2</v>
      </c>
      <c r="G5" s="41"/>
      <c r="H5" s="42"/>
      <c r="I5" s="45"/>
      <c r="J5" s="45"/>
      <c r="K5" s="45"/>
      <c r="L5" s="45"/>
      <c r="M5" s="45"/>
      <c r="N5" s="21"/>
      <c r="O5" s="22"/>
      <c r="P5" s="50">
        <f>B5-D5</f>
        <v>1</v>
      </c>
      <c r="Q5" s="51"/>
      <c r="R5" s="19"/>
      <c r="S5" s="18"/>
      <c r="U5" s="23">
        <f ca="1">RAND()</f>
        <v>0.20195669685893847</v>
      </c>
      <c r="V5" s="23">
        <f>RANK(U5,$U$5:$U$9)</f>
        <v>4</v>
      </c>
      <c r="W5" s="23">
        <f ca="1">IF(V5&lt;5,V5,INT(RAND()*4+1))</f>
        <v>4</v>
      </c>
      <c r="X5" s="23">
        <v>5</v>
      </c>
    </row>
    <row r="6" spans="1:24" s="23" customFormat="1" ht="18.75" customHeight="1">
      <c r="A6" s="18"/>
      <c r="B6" s="39"/>
      <c r="C6" s="40"/>
      <c r="D6" s="39"/>
      <c r="E6" s="39"/>
      <c r="F6" s="40"/>
      <c r="G6" s="43"/>
      <c r="H6" s="44"/>
      <c r="I6" s="45"/>
      <c r="J6" s="45"/>
      <c r="K6" s="45"/>
      <c r="L6" s="45"/>
      <c r="M6" s="45"/>
      <c r="N6" s="21"/>
      <c r="O6" s="22"/>
      <c r="P6" s="52"/>
      <c r="Q6" s="53"/>
      <c r="R6" s="19"/>
      <c r="S6" s="18"/>
      <c r="U6" s="23">
        <f aca="true" ca="1" t="shared" si="0" ref="U6:U13">RAND()</f>
        <v>0.42423784175582535</v>
      </c>
      <c r="V6" s="23">
        <f>RANK(U6,$U$5:$U$9)</f>
        <v>3</v>
      </c>
      <c r="W6" s="23">
        <f aca="true" ca="1" t="shared" si="1" ref="W6:W13">IF(V6&lt;5,V6,INT(RAND()*4+1))</f>
        <v>3</v>
      </c>
      <c r="X6" s="23">
        <v>5</v>
      </c>
    </row>
    <row r="7" spans="1:24" s="23" customFormat="1" ht="37.5" customHeight="1">
      <c r="A7" s="18"/>
      <c r="B7" s="24"/>
      <c r="C7" s="33" t="str">
        <f>IF($B5&gt;=1,IF($D5&gt;=1,"●","○"),"")</f>
        <v>●</v>
      </c>
      <c r="D7" s="33" t="str">
        <f>IF($B5&gt;=2,IF($D5&gt;=2,"●","○"),"")</f>
        <v>●</v>
      </c>
      <c r="E7" s="33" t="str">
        <f>IF($B5&gt;=3,IF($D5&gt;=3,"●","○"),"")</f>
        <v>●</v>
      </c>
      <c r="F7" s="33" t="str">
        <f>IF($B5&gt;=4,IF($D5&gt;=4,"●","○"),"")</f>
        <v>●</v>
      </c>
      <c r="G7" s="33" t="str">
        <f>IF($B5&gt;=5,IF($D5&gt;=5,"●","○"),"")</f>
        <v>○</v>
      </c>
      <c r="H7" s="33">
        <f>IF($B5&gt;=6,IF($D5&gt;=6,"●","○"),"")</f>
      </c>
      <c r="I7" s="33">
        <f>IF($B5&gt;=7,IF($D5&gt;=7,"●","○"),"")</f>
      </c>
      <c r="J7" s="33">
        <f>IF($B5&gt;=8,IF($D5&gt;=8,"●","○"),"")</f>
      </c>
      <c r="K7" s="33">
        <f>IF($B5&gt;=9,IF($D5&gt;=9,"●","○"),"")</f>
      </c>
      <c r="L7" s="33">
        <f>IF($B5&gt;=10,IF($D5&gt;=10,"●","○"),"")</f>
      </c>
      <c r="M7" s="28"/>
      <c r="N7" s="21"/>
      <c r="O7" s="22"/>
      <c r="P7" s="19"/>
      <c r="Q7" s="26"/>
      <c r="R7" s="19"/>
      <c r="S7" s="18"/>
      <c r="U7" s="23">
        <f ca="1" t="shared" si="0"/>
        <v>0.8926430108076495</v>
      </c>
      <c r="V7" s="23">
        <f>RANK(U7,$U$5:$U$9)</f>
        <v>1</v>
      </c>
      <c r="W7" s="23">
        <f ca="1" t="shared" si="1"/>
        <v>1</v>
      </c>
      <c r="X7" s="23">
        <v>5</v>
      </c>
    </row>
    <row r="8" spans="1:24" s="23" customFormat="1" ht="18.75" customHeight="1">
      <c r="A8" s="18"/>
      <c r="B8" s="39">
        <f>X6</f>
        <v>5</v>
      </c>
      <c r="C8" s="40" t="s">
        <v>3</v>
      </c>
      <c r="D8" s="39">
        <f>W6</f>
        <v>3</v>
      </c>
      <c r="E8" s="39"/>
      <c r="F8" s="40" t="s">
        <v>4</v>
      </c>
      <c r="G8" s="41"/>
      <c r="H8" s="42"/>
      <c r="I8" s="25"/>
      <c r="J8" s="25"/>
      <c r="K8" s="25"/>
      <c r="L8" s="46"/>
      <c r="M8" s="45"/>
      <c r="N8" s="21"/>
      <c r="O8" s="22"/>
      <c r="P8" s="50">
        <f>B8-D8</f>
        <v>2</v>
      </c>
      <c r="Q8" s="51"/>
      <c r="R8" s="19"/>
      <c r="S8" s="18"/>
      <c r="U8" s="23">
        <f ca="1" t="shared" si="0"/>
        <v>0.045022630191035806</v>
      </c>
      <c r="V8" s="23">
        <f>RANK(U8,$U$5:$U$9)</f>
        <v>5</v>
      </c>
      <c r="W8" s="23">
        <f ca="1" t="shared" si="1"/>
        <v>2</v>
      </c>
      <c r="X8" s="23">
        <v>5</v>
      </c>
    </row>
    <row r="9" spans="1:24" s="23" customFormat="1" ht="18.75" customHeight="1">
      <c r="A9" s="18"/>
      <c r="B9" s="39"/>
      <c r="C9" s="40"/>
      <c r="D9" s="39"/>
      <c r="E9" s="39"/>
      <c r="F9" s="40"/>
      <c r="G9" s="43"/>
      <c r="H9" s="44"/>
      <c r="I9" s="25"/>
      <c r="J9" s="25"/>
      <c r="K9" s="25"/>
      <c r="L9" s="46"/>
      <c r="M9" s="45"/>
      <c r="N9" s="21"/>
      <c r="O9" s="22"/>
      <c r="P9" s="52"/>
      <c r="Q9" s="53"/>
      <c r="R9" s="19"/>
      <c r="S9" s="18"/>
      <c r="U9" s="23">
        <f ca="1" t="shared" si="0"/>
        <v>0.5908818304769382</v>
      </c>
      <c r="V9" s="23">
        <f>RANK(U9,$U$5:$U$9)</f>
        <v>2</v>
      </c>
      <c r="W9" s="23">
        <f ca="1" t="shared" si="1"/>
        <v>2</v>
      </c>
      <c r="X9" s="23">
        <v>5</v>
      </c>
    </row>
    <row r="10" spans="1:24" s="23" customFormat="1" ht="37.5" customHeight="1">
      <c r="A10" s="18"/>
      <c r="B10" s="24"/>
      <c r="C10" s="33" t="str">
        <f>IF($B8&gt;=1,IF($D8&gt;=1,"●","○"),"")</f>
        <v>●</v>
      </c>
      <c r="D10" s="33" t="str">
        <f>IF($B8&gt;=2,IF($D8&gt;=2,"●","○"),"")</f>
        <v>●</v>
      </c>
      <c r="E10" s="33" t="str">
        <f>IF($B8&gt;=3,IF($D8&gt;=3,"●","○"),"")</f>
        <v>●</v>
      </c>
      <c r="F10" s="33" t="str">
        <f>IF($B8&gt;=4,IF($D8&gt;=4,"●","○"),"")</f>
        <v>○</v>
      </c>
      <c r="G10" s="33" t="str">
        <f>IF($B8&gt;=5,IF($D8&gt;=5,"●","○"),"")</f>
        <v>○</v>
      </c>
      <c r="H10" s="33">
        <f>IF($B8&gt;=6,IF($D8&gt;=6,"●","○"),"")</f>
      </c>
      <c r="I10" s="33">
        <f>IF($B8&gt;=7,IF($D8&gt;=7,"●","○"),"")</f>
      </c>
      <c r="J10" s="33">
        <f>IF($B8&gt;=8,IF($D8&gt;=8,"●","○"),"")</f>
      </c>
      <c r="K10" s="33">
        <f>IF($B8&gt;=9,IF($D8&gt;=9,"●","○"),"")</f>
      </c>
      <c r="L10" s="33">
        <f>IF($B8&gt;=10,IF($D8&gt;=10,"●","○"),"")</f>
      </c>
      <c r="M10" s="28"/>
      <c r="N10" s="21"/>
      <c r="O10" s="22"/>
      <c r="P10" s="19"/>
      <c r="Q10" s="26"/>
      <c r="R10" s="19"/>
      <c r="S10" s="18"/>
      <c r="U10" s="23">
        <f ca="1" t="shared" si="0"/>
        <v>0.9097298074487682</v>
      </c>
      <c r="V10" s="23">
        <f>RANK(U10,$U$10:$U$13)</f>
        <v>1</v>
      </c>
      <c r="W10" s="23">
        <f ca="1" t="shared" si="1"/>
        <v>1</v>
      </c>
      <c r="X10" s="23">
        <v>5</v>
      </c>
    </row>
    <row r="11" spans="1:24" s="23" customFormat="1" ht="18.75" customHeight="1">
      <c r="A11" s="18"/>
      <c r="B11" s="39">
        <f>X7</f>
        <v>5</v>
      </c>
      <c r="C11" s="40" t="s">
        <v>3</v>
      </c>
      <c r="D11" s="39">
        <f>W7</f>
        <v>1</v>
      </c>
      <c r="E11" s="39"/>
      <c r="F11" s="40" t="s">
        <v>4</v>
      </c>
      <c r="G11" s="56"/>
      <c r="H11" s="57"/>
      <c r="I11" s="46"/>
      <c r="J11" s="45"/>
      <c r="K11" s="46"/>
      <c r="L11" s="46"/>
      <c r="M11" s="45"/>
      <c r="N11" s="21"/>
      <c r="O11" s="22"/>
      <c r="P11" s="50">
        <f>B11-D11</f>
        <v>4</v>
      </c>
      <c r="Q11" s="51"/>
      <c r="R11" s="19"/>
      <c r="S11" s="18"/>
      <c r="U11" s="23">
        <f ca="1" t="shared" si="0"/>
        <v>0.2453957582135209</v>
      </c>
      <c r="V11" s="23">
        <f>RANK(U11,$U$10:$U$13)</f>
        <v>4</v>
      </c>
      <c r="W11" s="23">
        <f ca="1" t="shared" si="1"/>
        <v>4</v>
      </c>
      <c r="X11" s="23">
        <v>5</v>
      </c>
    </row>
    <row r="12" spans="1:24" s="23" customFormat="1" ht="18.75" customHeight="1">
      <c r="A12" s="18"/>
      <c r="B12" s="39"/>
      <c r="C12" s="40"/>
      <c r="D12" s="39"/>
      <c r="E12" s="39"/>
      <c r="F12" s="40"/>
      <c r="G12" s="58"/>
      <c r="H12" s="59"/>
      <c r="I12" s="46"/>
      <c r="J12" s="45"/>
      <c r="K12" s="46"/>
      <c r="L12" s="46"/>
      <c r="M12" s="45"/>
      <c r="N12" s="21"/>
      <c r="O12" s="22"/>
      <c r="P12" s="52"/>
      <c r="Q12" s="53"/>
      <c r="R12" s="19"/>
      <c r="S12" s="18"/>
      <c r="U12" s="23">
        <f ca="1" t="shared" si="0"/>
        <v>0.3002294202084951</v>
      </c>
      <c r="V12" s="23">
        <f>RANK(U12,$U$10:$U$13)</f>
        <v>3</v>
      </c>
      <c r="W12" s="23">
        <f ca="1" t="shared" si="1"/>
        <v>3</v>
      </c>
      <c r="X12" s="23">
        <v>5</v>
      </c>
    </row>
    <row r="13" spans="1:24" s="23" customFormat="1" ht="37.5" customHeight="1">
      <c r="A13" s="18"/>
      <c r="B13" s="20"/>
      <c r="C13" s="33" t="str">
        <f>IF($B11&gt;=1,IF($D11&gt;=1,"●","○"),"")</f>
        <v>●</v>
      </c>
      <c r="D13" s="33" t="str">
        <f>IF($B11&gt;=2,IF($D11&gt;=2,"●","○"),"")</f>
        <v>○</v>
      </c>
      <c r="E13" s="33" t="str">
        <f>IF($B11&gt;=3,IF($D11&gt;=3,"●","○"),"")</f>
        <v>○</v>
      </c>
      <c r="F13" s="33" t="str">
        <f>IF($B11&gt;=4,IF($D11&gt;=4,"●","○"),"")</f>
        <v>○</v>
      </c>
      <c r="G13" s="33" t="str">
        <f>IF($B11&gt;=5,IF($D11&gt;=5,"●","○"),"")</f>
        <v>○</v>
      </c>
      <c r="H13" s="33">
        <f>IF($B11&gt;=6,IF($D11&gt;=6,"●","○"),"")</f>
      </c>
      <c r="I13" s="33">
        <f>IF($B11&gt;=7,IF($D11&gt;=7,"●","○"),"")</f>
      </c>
      <c r="J13" s="33">
        <f>IF($B11&gt;=8,IF($D11&gt;=8,"●","○"),"")</f>
      </c>
      <c r="K13" s="33">
        <f>IF($B11&gt;=9,IF($D11&gt;=9,"●","○"),"")</f>
      </c>
      <c r="L13" s="33">
        <f>IF($B11&gt;=10,IF($D11&gt;=10,"●","○"),"")</f>
      </c>
      <c r="M13" s="25"/>
      <c r="N13" s="21"/>
      <c r="O13" s="22"/>
      <c r="P13" s="19"/>
      <c r="Q13" s="26"/>
      <c r="R13" s="19"/>
      <c r="S13" s="18"/>
      <c r="U13" s="23">
        <f ca="1" t="shared" si="0"/>
        <v>0.4785690747462864</v>
      </c>
      <c r="V13" s="23">
        <f>RANK(U13,$U$10:$U$13)</f>
        <v>2</v>
      </c>
      <c r="W13" s="23">
        <f ca="1" t="shared" si="1"/>
        <v>2</v>
      </c>
      <c r="X13" s="23">
        <v>5</v>
      </c>
    </row>
    <row r="14" spans="1:19" s="23" customFormat="1" ht="18.75" customHeight="1">
      <c r="A14" s="18"/>
      <c r="B14" s="39">
        <f>X8</f>
        <v>5</v>
      </c>
      <c r="C14" s="40" t="s">
        <v>3</v>
      </c>
      <c r="D14" s="39">
        <f>W8</f>
        <v>2</v>
      </c>
      <c r="E14" s="39"/>
      <c r="F14" s="40" t="s">
        <v>4</v>
      </c>
      <c r="G14" s="41"/>
      <c r="H14" s="42"/>
      <c r="I14" s="45"/>
      <c r="J14" s="45"/>
      <c r="K14" s="45"/>
      <c r="L14" s="45"/>
      <c r="M14" s="45"/>
      <c r="N14" s="21"/>
      <c r="O14" s="22"/>
      <c r="P14" s="50">
        <f>B14-D14</f>
        <v>3</v>
      </c>
      <c r="Q14" s="51"/>
      <c r="R14" s="19"/>
      <c r="S14" s="18"/>
    </row>
    <row r="15" spans="1:19" s="23" customFormat="1" ht="18.75" customHeight="1">
      <c r="A15" s="18"/>
      <c r="B15" s="39"/>
      <c r="C15" s="40"/>
      <c r="D15" s="39"/>
      <c r="E15" s="39"/>
      <c r="F15" s="40"/>
      <c r="G15" s="43"/>
      <c r="H15" s="44"/>
      <c r="I15" s="45"/>
      <c r="J15" s="45"/>
      <c r="K15" s="45"/>
      <c r="L15" s="45"/>
      <c r="M15" s="45"/>
      <c r="N15" s="21"/>
      <c r="O15" s="22"/>
      <c r="P15" s="52"/>
      <c r="Q15" s="53"/>
      <c r="R15" s="19"/>
      <c r="S15" s="18"/>
    </row>
    <row r="16" spans="1:19" s="23" customFormat="1" ht="37.5" customHeight="1">
      <c r="A16" s="18"/>
      <c r="B16" s="24"/>
      <c r="C16" s="33" t="str">
        <f>IF($B14&gt;=1,IF($D14&gt;=1,"●","○"),"")</f>
        <v>●</v>
      </c>
      <c r="D16" s="33" t="str">
        <f>IF($B14&gt;=2,IF($D14&gt;=2,"●","○"),"")</f>
        <v>●</v>
      </c>
      <c r="E16" s="33" t="str">
        <f>IF($B14&gt;=3,IF($D14&gt;=3,"●","○"),"")</f>
        <v>○</v>
      </c>
      <c r="F16" s="33" t="str">
        <f>IF($B14&gt;=4,IF($D14&gt;=4,"●","○"),"")</f>
        <v>○</v>
      </c>
      <c r="G16" s="33" t="str">
        <f>IF($B14&gt;=5,IF($D14&gt;=5,"●","○"),"")</f>
        <v>○</v>
      </c>
      <c r="H16" s="33">
        <f>IF($B14&gt;=6,IF($D14&gt;=6,"●","○"),"")</f>
      </c>
      <c r="I16" s="33">
        <f>IF($B14&gt;=7,IF($D14&gt;=7,"●","○"),"")</f>
      </c>
      <c r="J16" s="33">
        <f>IF($B14&gt;=8,IF($D14&gt;=8,"●","○"),"")</f>
      </c>
      <c r="K16" s="33">
        <f>IF($B14&gt;=9,IF($D14&gt;=9,"●","○"),"")</f>
      </c>
      <c r="L16" s="33">
        <f>IF($B14&gt;=10,IF($D14&gt;=10,"●","○"),"")</f>
      </c>
      <c r="M16" s="28"/>
      <c r="N16" s="21"/>
      <c r="O16" s="22"/>
      <c r="P16" s="19"/>
      <c r="Q16" s="26"/>
      <c r="R16" s="19"/>
      <c r="S16" s="18"/>
    </row>
    <row r="17" spans="1:19" s="23" customFormat="1" ht="18.75" customHeight="1">
      <c r="A17" s="18"/>
      <c r="B17" s="39">
        <f>X9</f>
        <v>5</v>
      </c>
      <c r="C17" s="40" t="s">
        <v>3</v>
      </c>
      <c r="D17" s="39">
        <f>W9</f>
        <v>2</v>
      </c>
      <c r="E17" s="39"/>
      <c r="F17" s="40" t="s">
        <v>4</v>
      </c>
      <c r="G17" s="41"/>
      <c r="H17" s="42"/>
      <c r="I17" s="46"/>
      <c r="J17" s="45"/>
      <c r="K17" s="46"/>
      <c r="L17" s="46"/>
      <c r="M17" s="45"/>
      <c r="N17" s="21"/>
      <c r="O17" s="22"/>
      <c r="P17" s="50">
        <f>B17-D17</f>
        <v>3</v>
      </c>
      <c r="Q17" s="51"/>
      <c r="R17" s="19"/>
      <c r="S17" s="18"/>
    </row>
    <row r="18" spans="1:19" s="23" customFormat="1" ht="18.75" customHeight="1">
      <c r="A18" s="18"/>
      <c r="B18" s="39"/>
      <c r="C18" s="40"/>
      <c r="D18" s="39"/>
      <c r="E18" s="39"/>
      <c r="F18" s="40"/>
      <c r="G18" s="43"/>
      <c r="H18" s="44"/>
      <c r="I18" s="46"/>
      <c r="J18" s="45"/>
      <c r="K18" s="46"/>
      <c r="L18" s="46"/>
      <c r="M18" s="45"/>
      <c r="N18" s="21"/>
      <c r="O18" s="22"/>
      <c r="P18" s="52"/>
      <c r="Q18" s="53"/>
      <c r="R18" s="19"/>
      <c r="S18" s="18"/>
    </row>
    <row r="19" spans="1:19" s="23" customFormat="1" ht="37.5" customHeight="1">
      <c r="A19" s="18"/>
      <c r="B19" s="24"/>
      <c r="C19" s="33" t="str">
        <f>IF($B17&gt;=1,IF($D17&gt;=1,"●","○"),"")</f>
        <v>●</v>
      </c>
      <c r="D19" s="33" t="str">
        <f>IF($B17&gt;=2,IF($D17&gt;=2,"●","○"),"")</f>
        <v>●</v>
      </c>
      <c r="E19" s="33" t="str">
        <f>IF($B17&gt;=3,IF($D17&gt;=3,"●","○"),"")</f>
        <v>○</v>
      </c>
      <c r="F19" s="33" t="str">
        <f>IF($B17&gt;=4,IF($D17&gt;=4,"●","○"),"")</f>
        <v>○</v>
      </c>
      <c r="G19" s="33" t="str">
        <f>IF($B17&gt;=5,IF($D17&gt;=5,"●","○"),"")</f>
        <v>○</v>
      </c>
      <c r="H19" s="33">
        <f>IF($B17&gt;=6,IF($D17&gt;=6,"●","○"),"")</f>
      </c>
      <c r="I19" s="33">
        <f>IF($B17&gt;=7,IF($D17&gt;=7,"●","○"),"")</f>
      </c>
      <c r="J19" s="33">
        <f>IF($B17&gt;=8,IF($D17&gt;=8,"●","○"),"")</f>
      </c>
      <c r="K19" s="33">
        <f>IF($B17&gt;=9,IF($D17&gt;=9,"●","○"),"")</f>
      </c>
      <c r="L19" s="33">
        <f>IF($B17&gt;=10,IF($D17&gt;=10,"●","○"),"")</f>
      </c>
      <c r="M19" s="28"/>
      <c r="N19" s="21"/>
      <c r="O19" s="22"/>
      <c r="P19" s="19"/>
      <c r="Q19" s="26"/>
      <c r="R19" s="19"/>
      <c r="S19" s="18"/>
    </row>
    <row r="20" spans="1:19" s="23" customFormat="1" ht="17.25" customHeight="1">
      <c r="A20" s="18"/>
      <c r="B20" s="39">
        <f>X10</f>
        <v>5</v>
      </c>
      <c r="C20" s="40" t="s">
        <v>3</v>
      </c>
      <c r="D20" s="39">
        <f>W13</f>
        <v>2</v>
      </c>
      <c r="E20" s="39"/>
      <c r="F20" s="40" t="s">
        <v>4</v>
      </c>
      <c r="G20" s="56"/>
      <c r="H20" s="57"/>
      <c r="I20" s="46"/>
      <c r="J20" s="45"/>
      <c r="K20" s="46"/>
      <c r="L20" s="46"/>
      <c r="M20" s="45"/>
      <c r="N20" s="21"/>
      <c r="O20" s="22"/>
      <c r="P20" s="50">
        <f>B20-D20</f>
        <v>3</v>
      </c>
      <c r="Q20" s="51"/>
      <c r="R20" s="19"/>
      <c r="S20" s="18"/>
    </row>
    <row r="21" spans="1:19" s="23" customFormat="1" ht="17.25" customHeight="1">
      <c r="A21" s="18"/>
      <c r="B21" s="39"/>
      <c r="C21" s="40"/>
      <c r="D21" s="39"/>
      <c r="E21" s="39"/>
      <c r="F21" s="40"/>
      <c r="G21" s="58"/>
      <c r="H21" s="59"/>
      <c r="I21" s="46"/>
      <c r="J21" s="45"/>
      <c r="K21" s="46"/>
      <c r="L21" s="46"/>
      <c r="M21" s="45"/>
      <c r="N21" s="21"/>
      <c r="O21" s="22"/>
      <c r="P21" s="52"/>
      <c r="Q21" s="53"/>
      <c r="R21" s="19"/>
      <c r="S21" s="18"/>
    </row>
    <row r="22" spans="1:19" s="23" customFormat="1" ht="37.5" customHeight="1">
      <c r="A22" s="18"/>
      <c r="B22" s="20"/>
      <c r="C22" s="33" t="str">
        <f>IF($B20&gt;=1,IF($D20&gt;=1,"●","○"),"")</f>
        <v>●</v>
      </c>
      <c r="D22" s="33" t="str">
        <f>IF($B20&gt;=2,IF($D20&gt;=2,"●","○"),"")</f>
        <v>●</v>
      </c>
      <c r="E22" s="33" t="str">
        <f>IF($B20&gt;=3,IF($D20&gt;=3,"●","○"),"")</f>
        <v>○</v>
      </c>
      <c r="F22" s="33" t="str">
        <f>IF($B20&gt;=4,IF($D20&gt;=4,"●","○"),"")</f>
        <v>○</v>
      </c>
      <c r="G22" s="33" t="str">
        <f>IF($B20&gt;=5,IF($D20&gt;=5,"●","○"),"")</f>
        <v>○</v>
      </c>
      <c r="H22" s="33">
        <f>IF($B20&gt;=6,IF($D20&gt;=6,"●","○"),"")</f>
      </c>
      <c r="I22" s="33">
        <f>IF($B20&gt;=7,IF($D20&gt;=7,"●","○"),"")</f>
      </c>
      <c r="J22" s="33">
        <f>IF($B20&gt;=8,IF($D20&gt;=8,"●","○"),"")</f>
      </c>
      <c r="K22" s="33">
        <f>IF($B20&gt;=9,IF($D20&gt;=9,"●","○"),"")</f>
      </c>
      <c r="L22" s="33">
        <f>IF($B20&gt;=10,IF($D20&gt;=10,"●","○"),"")</f>
      </c>
      <c r="M22" s="25"/>
      <c r="N22" s="21"/>
      <c r="O22" s="22"/>
      <c r="P22" s="19"/>
      <c r="Q22" s="26"/>
      <c r="R22" s="19"/>
      <c r="S22" s="18"/>
    </row>
    <row r="23" spans="1:19" s="23" customFormat="1" ht="18" customHeight="1">
      <c r="A23" s="18"/>
      <c r="B23" s="39">
        <f>X13</f>
        <v>5</v>
      </c>
      <c r="C23" s="40" t="s">
        <v>3</v>
      </c>
      <c r="D23" s="41"/>
      <c r="E23" s="42"/>
      <c r="F23" s="40" t="s">
        <v>4</v>
      </c>
      <c r="G23" s="39">
        <f>W13</f>
        <v>2</v>
      </c>
      <c r="H23" s="39"/>
      <c r="I23" s="45"/>
      <c r="J23" s="45"/>
      <c r="K23" s="45"/>
      <c r="L23" s="45"/>
      <c r="M23" s="45"/>
      <c r="N23" s="21"/>
      <c r="O23" s="22"/>
      <c r="P23" s="50">
        <f>B23-G23</f>
        <v>3</v>
      </c>
      <c r="Q23" s="51"/>
      <c r="R23" s="19"/>
      <c r="S23" s="18"/>
    </row>
    <row r="24" spans="1:19" s="23" customFormat="1" ht="18" customHeight="1">
      <c r="A24" s="18"/>
      <c r="B24" s="39"/>
      <c r="C24" s="40"/>
      <c r="D24" s="43"/>
      <c r="E24" s="44"/>
      <c r="F24" s="40"/>
      <c r="G24" s="39"/>
      <c r="H24" s="39"/>
      <c r="I24" s="45"/>
      <c r="J24" s="45"/>
      <c r="K24" s="45"/>
      <c r="L24" s="45"/>
      <c r="M24" s="45"/>
      <c r="N24" s="21"/>
      <c r="O24" s="22"/>
      <c r="P24" s="52"/>
      <c r="Q24" s="53"/>
      <c r="R24" s="19"/>
      <c r="S24" s="18"/>
    </row>
    <row r="25" spans="1:19" s="23" customFormat="1" ht="37.5" customHeight="1">
      <c r="A25" s="18"/>
      <c r="B25" s="24"/>
      <c r="C25" s="33" t="str">
        <f>IF($B23&gt;=1,IF(($B23-$G23)&gt;=1,"○","●"),"")</f>
        <v>○</v>
      </c>
      <c r="D25" s="33" t="str">
        <f>IF($B23&gt;=2,IF(($B23-$G23)&gt;=2,"○","●"),"")</f>
        <v>○</v>
      </c>
      <c r="E25" s="33" t="str">
        <f>IF($B23&gt;=3,IF(($B23-$G23)&gt;=3,"○","●"),"")</f>
        <v>○</v>
      </c>
      <c r="F25" s="33" t="str">
        <f>IF($B23&gt;=4,IF(($B23-$G23)&gt;=4,"○","●"),"")</f>
        <v>●</v>
      </c>
      <c r="G25" s="33" t="str">
        <f>IF($B23&gt;=5,IF(($B23-$G23)&gt;=5,"○","●"),"")</f>
        <v>●</v>
      </c>
      <c r="H25" s="33">
        <f>IF($B23&gt;=6,IF(($B23-$G23)&gt;=6,"○","●"),"")</f>
      </c>
      <c r="I25" s="33">
        <f>IF($B23&gt;=7,IF(($B23-$G23)&gt;=7,"○","●"),"")</f>
      </c>
      <c r="J25" s="33">
        <f>IF($B23&gt;=8,IF(($B23-$G23)&gt;=8,"○","●"),"")</f>
      </c>
      <c r="K25" s="33">
        <f>IF($B23&gt;=9,IF(($B23-$G23)&gt;=9,"○","●"),"")</f>
      </c>
      <c r="L25" s="33">
        <f>IF($B23&gt;=10,IF(($B23-$G23)&gt;=10,"○","●"),"")</f>
      </c>
      <c r="M25" s="28"/>
      <c r="N25" s="21"/>
      <c r="O25" s="22"/>
      <c r="P25" s="19"/>
      <c r="Q25" s="26"/>
      <c r="R25" s="19"/>
      <c r="S25" s="18"/>
    </row>
    <row r="26" spans="1:19" s="23" customFormat="1" ht="18.75" customHeight="1">
      <c r="A26" s="18"/>
      <c r="B26" s="39">
        <f>X12</f>
        <v>5</v>
      </c>
      <c r="C26" s="40" t="s">
        <v>3</v>
      </c>
      <c r="D26" s="41"/>
      <c r="E26" s="42"/>
      <c r="F26" s="40" t="s">
        <v>2</v>
      </c>
      <c r="G26" s="39">
        <f>W12</f>
        <v>3</v>
      </c>
      <c r="H26" s="39"/>
      <c r="I26" s="46"/>
      <c r="J26" s="45"/>
      <c r="K26" s="46"/>
      <c r="L26" s="46"/>
      <c r="M26" s="45"/>
      <c r="N26" s="21"/>
      <c r="O26" s="22"/>
      <c r="P26" s="50">
        <f>B26-G26</f>
        <v>2</v>
      </c>
      <c r="Q26" s="51"/>
      <c r="R26" s="19"/>
      <c r="S26" s="18"/>
    </row>
    <row r="27" spans="1:19" s="23" customFormat="1" ht="18.75" customHeight="1">
      <c r="A27" s="18"/>
      <c r="B27" s="39"/>
      <c r="C27" s="40"/>
      <c r="D27" s="43"/>
      <c r="E27" s="44"/>
      <c r="F27" s="40"/>
      <c r="G27" s="39"/>
      <c r="H27" s="39"/>
      <c r="I27" s="46"/>
      <c r="J27" s="45"/>
      <c r="K27" s="46"/>
      <c r="L27" s="46"/>
      <c r="M27" s="45"/>
      <c r="N27" s="21"/>
      <c r="O27" s="22"/>
      <c r="P27" s="52"/>
      <c r="Q27" s="53"/>
      <c r="R27" s="19"/>
      <c r="S27" s="18"/>
    </row>
    <row r="28" spans="1:19" s="23" customFormat="1" ht="37.5" customHeight="1">
      <c r="A28" s="18"/>
      <c r="B28" s="24"/>
      <c r="C28" s="33" t="str">
        <f>IF($B26&gt;=1,IF(($B26-$G26)&gt;=1,"○","●"),"")</f>
        <v>○</v>
      </c>
      <c r="D28" s="33" t="str">
        <f>IF($B26&gt;=2,IF(($B26-$G26)&gt;=2,"○","●"),"")</f>
        <v>○</v>
      </c>
      <c r="E28" s="33" t="str">
        <f>IF($B26&gt;=3,IF(($B26-$G26)&gt;=3,"○","●"),"")</f>
        <v>●</v>
      </c>
      <c r="F28" s="33" t="str">
        <f>IF($B26&gt;=4,IF(($B26-$G26)&gt;=4,"○","●"),"")</f>
        <v>●</v>
      </c>
      <c r="G28" s="33" t="str">
        <f>IF($B26&gt;=5,IF(($B26-$G26)&gt;=5,"○","●"),"")</f>
        <v>●</v>
      </c>
      <c r="H28" s="33">
        <f>IF($B26&gt;=6,IF(($B26-$G26)&gt;=6,"○","●"),"")</f>
      </c>
      <c r="I28" s="33">
        <f>IF($B26&gt;=7,IF(($B26-$G26)&gt;=7,"○","●"),"")</f>
      </c>
      <c r="J28" s="33">
        <f>IF($B26&gt;=8,IF(($B26-$G26)&gt;=8,"○","●"),"")</f>
      </c>
      <c r="K28" s="33">
        <f>IF($B26&gt;=9,IF(($B26-$G26)&gt;=9,"○","●"),"")</f>
      </c>
      <c r="L28" s="33">
        <f>IF($B26&gt;=10,IF(($B26-$G26)&gt;=10,"○","●"),"")</f>
      </c>
      <c r="M28" s="28"/>
      <c r="N28" s="21"/>
      <c r="O28" s="22"/>
      <c r="P28" s="19"/>
      <c r="Q28" s="26"/>
      <c r="R28" s="19"/>
      <c r="S28" s="18"/>
    </row>
    <row r="29" spans="1:19" s="23" customFormat="1" ht="18.75" customHeight="1">
      <c r="A29" s="18"/>
      <c r="B29" s="39">
        <f>X11</f>
        <v>5</v>
      </c>
      <c r="C29" s="40" t="s">
        <v>3</v>
      </c>
      <c r="D29" s="41"/>
      <c r="E29" s="42"/>
      <c r="F29" s="40" t="s">
        <v>2</v>
      </c>
      <c r="G29" s="39">
        <f>W11</f>
        <v>4</v>
      </c>
      <c r="H29" s="39"/>
      <c r="I29" s="46"/>
      <c r="J29" s="45"/>
      <c r="K29" s="46"/>
      <c r="L29" s="46"/>
      <c r="M29" s="45"/>
      <c r="N29" s="21"/>
      <c r="O29" s="22"/>
      <c r="P29" s="50">
        <f>B29-G29</f>
        <v>1</v>
      </c>
      <c r="Q29" s="51"/>
      <c r="R29" s="19"/>
      <c r="S29" s="18"/>
    </row>
    <row r="30" spans="1:19" s="23" customFormat="1" ht="18.75" customHeight="1">
      <c r="A30" s="18"/>
      <c r="B30" s="39"/>
      <c r="C30" s="40"/>
      <c r="D30" s="43"/>
      <c r="E30" s="44"/>
      <c r="F30" s="40"/>
      <c r="G30" s="39"/>
      <c r="H30" s="39"/>
      <c r="I30" s="46"/>
      <c r="J30" s="45"/>
      <c r="K30" s="46"/>
      <c r="L30" s="46"/>
      <c r="M30" s="45"/>
      <c r="N30" s="21"/>
      <c r="O30" s="22"/>
      <c r="P30" s="52"/>
      <c r="Q30" s="53"/>
      <c r="R30" s="19"/>
      <c r="S30" s="18"/>
    </row>
    <row r="31" spans="1:19" s="23" customFormat="1" ht="37.5" customHeight="1">
      <c r="A31" s="18"/>
      <c r="B31" s="20"/>
      <c r="C31" s="33" t="str">
        <f>IF($B29&gt;=1,IF(($B29-$G29)&gt;=1,"○","●"),"")</f>
        <v>○</v>
      </c>
      <c r="D31" s="33" t="str">
        <f>IF($B29&gt;=2,IF(($B29-$G29)&gt;=2,"○","●"),"")</f>
        <v>●</v>
      </c>
      <c r="E31" s="33" t="str">
        <f>IF($B29&gt;=3,IF(($B29-$G29)&gt;=3,"○","●"),"")</f>
        <v>●</v>
      </c>
      <c r="F31" s="33" t="str">
        <f>IF($B29&gt;=4,IF(($B29-$G29)&gt;=4,"○","●"),"")</f>
        <v>●</v>
      </c>
      <c r="G31" s="33" t="str">
        <f>IF($B29&gt;=5,IF(($B29-$G29)&gt;=5,"○","●"),"")</f>
        <v>●</v>
      </c>
      <c r="H31" s="33">
        <f>IF($B29&gt;=6,IF(($B29-$G29)&gt;=6,"○","●"),"")</f>
      </c>
      <c r="I31" s="33">
        <f>IF($B29&gt;=7,IF(($B29-$G29)&gt;=7,"○","●"),"")</f>
      </c>
      <c r="J31" s="33">
        <f>IF($B29&gt;=8,IF(($B29-$G29)&gt;=8,"○","●"),"")</f>
      </c>
      <c r="K31" s="33">
        <f>IF($B29&gt;=9,IF(($B29-$G29)&gt;=9,"○","●"),"")</f>
      </c>
      <c r="L31" s="33">
        <f>IF($B29&gt;=10,IF(($B29-$G29)&gt;=10,"○","●"),"")</f>
      </c>
      <c r="M31" s="25"/>
      <c r="N31" s="21"/>
      <c r="O31" s="22"/>
      <c r="P31" s="19"/>
      <c r="Q31" s="26"/>
      <c r="R31" s="19"/>
      <c r="S31" s="18"/>
    </row>
    <row r="32" spans="1:19" s="23" customFormat="1" ht="18.75" customHeight="1">
      <c r="A32" s="18"/>
      <c r="B32" s="39">
        <f>X10</f>
        <v>5</v>
      </c>
      <c r="C32" s="40" t="s">
        <v>3</v>
      </c>
      <c r="D32" s="41"/>
      <c r="E32" s="42"/>
      <c r="F32" s="40" t="s">
        <v>2</v>
      </c>
      <c r="G32" s="39">
        <f>W10</f>
        <v>1</v>
      </c>
      <c r="H32" s="39"/>
      <c r="I32" s="45"/>
      <c r="J32" s="45"/>
      <c r="K32" s="45"/>
      <c r="L32" s="45"/>
      <c r="M32" s="45"/>
      <c r="N32" s="21"/>
      <c r="O32" s="22"/>
      <c r="P32" s="50">
        <f>B32-G32</f>
        <v>4</v>
      </c>
      <c r="Q32" s="51"/>
      <c r="R32" s="19"/>
      <c r="S32" s="18"/>
    </row>
    <row r="33" spans="1:19" s="23" customFormat="1" ht="18.75" customHeight="1">
      <c r="A33" s="18"/>
      <c r="B33" s="39"/>
      <c r="C33" s="40"/>
      <c r="D33" s="43"/>
      <c r="E33" s="44"/>
      <c r="F33" s="40"/>
      <c r="G33" s="39"/>
      <c r="H33" s="39"/>
      <c r="I33" s="45"/>
      <c r="J33" s="45"/>
      <c r="K33" s="45"/>
      <c r="L33" s="45"/>
      <c r="M33" s="45"/>
      <c r="N33" s="21"/>
      <c r="O33" s="22"/>
      <c r="P33" s="52"/>
      <c r="Q33" s="53"/>
      <c r="R33" s="19"/>
      <c r="S33" s="18"/>
    </row>
    <row r="34" spans="1:19" s="23" customFormat="1" ht="36.75" customHeight="1">
      <c r="A34" s="18"/>
      <c r="B34" s="24"/>
      <c r="C34" s="33" t="str">
        <f>IF($B32&gt;=1,IF(($B32-$G32)&gt;=1,"○","●"),"")</f>
        <v>○</v>
      </c>
      <c r="D34" s="33" t="str">
        <f>IF($B32&gt;=2,IF(($B32-$G32)&gt;=2,"○","●"),"")</f>
        <v>○</v>
      </c>
      <c r="E34" s="33" t="str">
        <f>IF($B32&gt;=3,IF(($B32-$G32)&gt;=3,"○","●"),"")</f>
        <v>○</v>
      </c>
      <c r="F34" s="33" t="str">
        <f>IF($B32&gt;=4,IF(($B32-$G32)&gt;=4,"○","●"),"")</f>
        <v>○</v>
      </c>
      <c r="G34" s="33" t="str">
        <f>IF($B32&gt;=5,IF(($B32-$G32)&gt;=5,"○","●"),"")</f>
        <v>●</v>
      </c>
      <c r="H34" s="33">
        <f>IF($B32&gt;=6,IF(($B32-$G32)&gt;=6,"○","●"),"")</f>
      </c>
      <c r="I34" s="33">
        <f>IF($B32&gt;=7,IF(($B32-$G32)&gt;=7,"○","●"),"")</f>
      </c>
      <c r="J34" s="33">
        <f>IF($B32&gt;=8,IF(($B32-$G32)&gt;=8,"○","●"),"")</f>
      </c>
      <c r="K34" s="33">
        <f>IF($B32&gt;=9,IF(($B32-$G32)&gt;=9,"○","●"),"")</f>
      </c>
      <c r="L34" s="33">
        <f>IF($B32&gt;=10,IF(($B32-$G32)&gt;=10,"○","●"),"")</f>
      </c>
      <c r="M34" s="28"/>
      <c r="N34" s="21"/>
      <c r="O34" s="22"/>
      <c r="P34" s="19"/>
      <c r="Q34" s="26"/>
      <c r="R34" s="19"/>
      <c r="S34" s="18"/>
    </row>
    <row r="35" spans="1:19" s="23" customFormat="1" ht="20.25" customHeight="1">
      <c r="A35" s="18"/>
      <c r="B35" s="39"/>
      <c r="C35" s="45"/>
      <c r="D35" s="45"/>
      <c r="E35" s="31"/>
      <c r="F35" s="45"/>
      <c r="G35" s="39"/>
      <c r="H35" s="45"/>
      <c r="I35" s="46"/>
      <c r="J35" s="45"/>
      <c r="K35" s="46"/>
      <c r="L35" s="46"/>
      <c r="M35" s="45"/>
      <c r="N35" s="34"/>
      <c r="O35" s="35"/>
      <c r="P35" s="39"/>
      <c r="Q35" s="39"/>
      <c r="R35" s="25"/>
      <c r="S35" s="18"/>
    </row>
    <row r="36" spans="1:19" s="23" customFormat="1" ht="20.25" customHeight="1">
      <c r="A36" s="18"/>
      <c r="B36" s="39"/>
      <c r="C36" s="45"/>
      <c r="D36" s="45"/>
      <c r="E36" s="31"/>
      <c r="F36" s="45"/>
      <c r="G36" s="39"/>
      <c r="H36" s="45"/>
      <c r="I36" s="46"/>
      <c r="J36" s="45"/>
      <c r="K36" s="46"/>
      <c r="L36" s="46"/>
      <c r="M36" s="45"/>
      <c r="N36" s="34"/>
      <c r="O36" s="35"/>
      <c r="P36" s="39"/>
      <c r="Q36" s="39"/>
      <c r="R36" s="25"/>
      <c r="S36" s="18"/>
    </row>
    <row r="37" spans="1:19" s="23" customFormat="1" ht="20.25" customHeight="1">
      <c r="A37" s="18"/>
      <c r="B37" s="31"/>
      <c r="C37" s="25"/>
      <c r="D37" s="27"/>
      <c r="E37" s="27"/>
      <c r="F37" s="28"/>
      <c r="G37" s="36"/>
      <c r="H37" s="37"/>
      <c r="I37" s="27"/>
      <c r="J37" s="28"/>
      <c r="K37" s="27"/>
      <c r="L37" s="27"/>
      <c r="M37" s="28"/>
      <c r="N37" s="34"/>
      <c r="O37" s="35"/>
      <c r="P37" s="25"/>
      <c r="Q37" s="38"/>
      <c r="R37" s="25"/>
      <c r="S37" s="18"/>
    </row>
    <row r="38" spans="1:19" s="23" customFormat="1" ht="20.25" customHeight="1">
      <c r="A38" s="18"/>
      <c r="B38" s="39"/>
      <c r="C38" s="45"/>
      <c r="D38" s="45"/>
      <c r="E38" s="31"/>
      <c r="F38" s="45"/>
      <c r="G38" s="39"/>
      <c r="H38" s="45"/>
      <c r="I38" s="46"/>
      <c r="J38" s="45"/>
      <c r="K38" s="46"/>
      <c r="L38" s="46"/>
      <c r="M38" s="45"/>
      <c r="N38" s="34"/>
      <c r="O38" s="35"/>
      <c r="P38" s="39"/>
      <c r="Q38" s="39"/>
      <c r="R38" s="25"/>
      <c r="S38" s="18"/>
    </row>
    <row r="39" spans="1:19" s="23" customFormat="1" ht="20.25" customHeight="1">
      <c r="A39" s="18"/>
      <c r="B39" s="39"/>
      <c r="C39" s="45"/>
      <c r="D39" s="45"/>
      <c r="E39" s="31"/>
      <c r="F39" s="45"/>
      <c r="G39" s="39"/>
      <c r="H39" s="45"/>
      <c r="I39" s="46"/>
      <c r="J39" s="45"/>
      <c r="K39" s="46"/>
      <c r="L39" s="46"/>
      <c r="M39" s="45"/>
      <c r="N39" s="34"/>
      <c r="O39" s="35"/>
      <c r="P39" s="39"/>
      <c r="Q39" s="39"/>
      <c r="R39" s="25"/>
      <c r="S39" s="18"/>
    </row>
    <row r="40" spans="1:19" s="23" customFormat="1" ht="20.25" customHeight="1">
      <c r="A40" s="18"/>
      <c r="B40" s="36"/>
      <c r="C40" s="2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34"/>
      <c r="O40" s="35"/>
      <c r="P40" s="25"/>
      <c r="Q40" s="38"/>
      <c r="R40" s="25"/>
      <c r="S40" s="18"/>
    </row>
    <row r="41" ht="24">
      <c r="N41" s="1"/>
    </row>
    <row r="42" ht="24">
      <c r="N42" s="1"/>
    </row>
  </sheetData>
  <sheetProtection/>
  <mergeCells count="134">
    <mergeCell ref="G17:H18"/>
    <mergeCell ref="G20:H21"/>
    <mergeCell ref="G23:H24"/>
    <mergeCell ref="D17:E18"/>
    <mergeCell ref="P38:Q39"/>
    <mergeCell ref="P20:Q21"/>
    <mergeCell ref="P23:Q24"/>
    <mergeCell ref="P26:Q27"/>
    <mergeCell ref="P29:Q30"/>
    <mergeCell ref="D20:E21"/>
    <mergeCell ref="D23:E24"/>
    <mergeCell ref="D26:E27"/>
    <mergeCell ref="D29:E30"/>
    <mergeCell ref="P32:Q33"/>
    <mergeCell ref="P35:Q36"/>
    <mergeCell ref="P5:Q6"/>
    <mergeCell ref="O3:R3"/>
    <mergeCell ref="P8:Q9"/>
    <mergeCell ref="P11:Q12"/>
    <mergeCell ref="P14:Q15"/>
    <mergeCell ref="P17:Q18"/>
    <mergeCell ref="B29:B30"/>
    <mergeCell ref="C29:C30"/>
    <mergeCell ref="B35:B36"/>
    <mergeCell ref="C35:C36"/>
    <mergeCell ref="B38:B39"/>
    <mergeCell ref="C38:C39"/>
    <mergeCell ref="B17:B18"/>
    <mergeCell ref="C17:C18"/>
    <mergeCell ref="B20:B21"/>
    <mergeCell ref="C20:C21"/>
    <mergeCell ref="B26:B27"/>
    <mergeCell ref="C26:C27"/>
    <mergeCell ref="B23:B24"/>
    <mergeCell ref="C23:C24"/>
    <mergeCell ref="D1:J2"/>
    <mergeCell ref="B8:B9"/>
    <mergeCell ref="C8:C9"/>
    <mergeCell ref="B11:B12"/>
    <mergeCell ref="C11:C12"/>
    <mergeCell ref="O1:R1"/>
    <mergeCell ref="J11:J12"/>
    <mergeCell ref="K11:K12"/>
    <mergeCell ref="L11:L12"/>
    <mergeCell ref="M11:M12"/>
    <mergeCell ref="M35:M36"/>
    <mergeCell ref="D38:D39"/>
    <mergeCell ref="F38:F39"/>
    <mergeCell ref="G38:G39"/>
    <mergeCell ref="H38:H39"/>
    <mergeCell ref="I38:I39"/>
    <mergeCell ref="J38:J39"/>
    <mergeCell ref="K38:K39"/>
    <mergeCell ref="L38:L39"/>
    <mergeCell ref="M38:M39"/>
    <mergeCell ref="K35:K36"/>
    <mergeCell ref="L35:L36"/>
    <mergeCell ref="D35:D36"/>
    <mergeCell ref="F35:F36"/>
    <mergeCell ref="G35:G36"/>
    <mergeCell ref="H35:H36"/>
    <mergeCell ref="I35:I36"/>
    <mergeCell ref="J35:J36"/>
    <mergeCell ref="J32:J33"/>
    <mergeCell ref="K32:K33"/>
    <mergeCell ref="L32:L33"/>
    <mergeCell ref="M32:M33"/>
    <mergeCell ref="B32:B33"/>
    <mergeCell ref="C32:C33"/>
    <mergeCell ref="F32:F33"/>
    <mergeCell ref="G32:H33"/>
    <mergeCell ref="I32:I33"/>
    <mergeCell ref="D32:E33"/>
    <mergeCell ref="J29:J30"/>
    <mergeCell ref="K29:K30"/>
    <mergeCell ref="L29:L30"/>
    <mergeCell ref="M29:M30"/>
    <mergeCell ref="K26:K27"/>
    <mergeCell ref="L26:L27"/>
    <mergeCell ref="M26:M27"/>
    <mergeCell ref="J26:J27"/>
    <mergeCell ref="F29:F30"/>
    <mergeCell ref="I29:I30"/>
    <mergeCell ref="F26:F27"/>
    <mergeCell ref="I26:I27"/>
    <mergeCell ref="G26:H27"/>
    <mergeCell ref="G29:H30"/>
    <mergeCell ref="J23:J24"/>
    <mergeCell ref="K23:K24"/>
    <mergeCell ref="L23:L24"/>
    <mergeCell ref="M23:M24"/>
    <mergeCell ref="L20:L21"/>
    <mergeCell ref="M20:M21"/>
    <mergeCell ref="F23:F24"/>
    <mergeCell ref="I23:I24"/>
    <mergeCell ref="M17:M18"/>
    <mergeCell ref="F20:F21"/>
    <mergeCell ref="I20:I21"/>
    <mergeCell ref="J20:J21"/>
    <mergeCell ref="K20:K21"/>
    <mergeCell ref="F17:F18"/>
    <mergeCell ref="I17:I18"/>
    <mergeCell ref="J17:J18"/>
    <mergeCell ref="K17:K18"/>
    <mergeCell ref="L17:L18"/>
    <mergeCell ref="I14:I15"/>
    <mergeCell ref="J14:J15"/>
    <mergeCell ref="K14:K15"/>
    <mergeCell ref="L14:L15"/>
    <mergeCell ref="B14:B15"/>
    <mergeCell ref="C14:C15"/>
    <mergeCell ref="F14:F15"/>
    <mergeCell ref="L8:L9"/>
    <mergeCell ref="M8:M9"/>
    <mergeCell ref="F11:F12"/>
    <mergeCell ref="I11:I12"/>
    <mergeCell ref="D8:E9"/>
    <mergeCell ref="D11:E12"/>
    <mergeCell ref="D14:E15"/>
    <mergeCell ref="M5:M6"/>
    <mergeCell ref="F8:F9"/>
    <mergeCell ref="I5:I6"/>
    <mergeCell ref="J5:J6"/>
    <mergeCell ref="K5:K6"/>
    <mergeCell ref="M14:M15"/>
    <mergeCell ref="G5:H6"/>
    <mergeCell ref="G11:H12"/>
    <mergeCell ref="G14:H15"/>
    <mergeCell ref="B5:B6"/>
    <mergeCell ref="C5:C6"/>
    <mergeCell ref="D5:E6"/>
    <mergeCell ref="F5:F6"/>
    <mergeCell ref="G8:H9"/>
    <mergeCell ref="L5:L6"/>
  </mergeCells>
  <printOptions/>
  <pageMargins left="0.44" right="0.33" top="0.67" bottom="0.28" header="0.62" footer="0.5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endou</cp:lastModifiedBy>
  <cp:lastPrinted>2016-07-25T08:24:00Z</cp:lastPrinted>
  <dcterms:created xsi:type="dcterms:W3CDTF">1999-05-08T10:31:43Z</dcterms:created>
  <dcterms:modified xsi:type="dcterms:W3CDTF">2021-02-07T01:40:28Z</dcterms:modified>
  <cp:category/>
  <cp:version/>
  <cp:contentType/>
  <cp:contentStatus/>
</cp:coreProperties>
</file>